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Popelková Lenka\VZ_Odstraňování a oklešťování stromoví podél DS (Průseky)_mimoradne\03_Vysvetleni_ZD\"/>
    </mc:Choice>
  </mc:AlternateContent>
  <xr:revisionPtr revIDLastSave="0" documentId="13_ncr:1_{821DF9B8-BE66-4642-BB90-40A82CCC045B}" xr6:coauthVersionLast="44" xr6:coauthVersionMax="44" xr10:uidLastSave="{00000000-0000-0000-0000-000000000000}"/>
  <bookViews>
    <workbookView xWindow="-120" yWindow="-120" windowWidth="29040" windowHeight="15840" activeTab="4" xr2:uid="{00000000-000D-0000-FFFF-FFFF00000000}"/>
  </bookViews>
  <sheets>
    <sheet name="Údržba VVN, VN" sheetId="11" r:id="rId1"/>
    <sheet name="Údržba NN" sheetId="3" r:id="rId2"/>
    <sheet name="Údržba_vysvětlení" sheetId="13" r:id="rId3"/>
    <sheet name="Poruchové stavy" sheetId="5" r:id="rId4"/>
    <sheet name="Mimo OP" sheetId="7" r:id="rId5"/>
    <sheet name="Operativní potřeby" sheetId="6" r:id="rId6"/>
    <sheet name="Souhrn" sheetId="9" r:id="rId7"/>
    <sheet name="Nabídkový list účastníka" sheetId="12" r:id="rId8"/>
  </sheets>
  <definedNames>
    <definedName name="_xlnm.Print_Area" localSheetId="7">'Nabídkový list účastníka'!$A$1:$D$17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7" l="1"/>
  <c r="E15" i="7"/>
  <c r="E14" i="7"/>
  <c r="E13" i="7"/>
  <c r="E12" i="7"/>
  <c r="E11" i="7"/>
  <c r="E10" i="7"/>
  <c r="E25" i="6" l="1"/>
  <c r="E26" i="6"/>
  <c r="E27" i="6"/>
  <c r="E28" i="6"/>
  <c r="E29" i="6"/>
  <c r="E30" i="6"/>
  <c r="E31" i="6"/>
  <c r="E24" i="6"/>
  <c r="E23" i="6"/>
  <c r="E19" i="6"/>
  <c r="E18" i="6"/>
  <c r="E15" i="6" l="1"/>
  <c r="E14" i="6"/>
  <c r="E13" i="6"/>
  <c r="E12" i="6"/>
  <c r="E11" i="6"/>
  <c r="E10" i="6"/>
  <c r="E9" i="6"/>
  <c r="E8" i="6"/>
  <c r="C14" i="12" l="1"/>
  <c r="E26" i="3" l="1"/>
  <c r="E25" i="3"/>
  <c r="E24" i="3"/>
  <c r="E23" i="3"/>
  <c r="E22" i="3"/>
  <c r="E21" i="3"/>
  <c r="E20" i="3"/>
  <c r="E19" i="3"/>
  <c r="E18" i="3"/>
  <c r="E17" i="3"/>
  <c r="E16" i="3"/>
  <c r="E15" i="3"/>
  <c r="E14" i="3"/>
  <c r="E13" i="3"/>
  <c r="E12" i="3"/>
  <c r="E11" i="3"/>
  <c r="E10" i="3"/>
  <c r="E9" i="3"/>
  <c r="E8" i="3"/>
  <c r="F26" i="11"/>
  <c r="F25" i="11"/>
  <c r="F24" i="11"/>
  <c r="F22" i="11"/>
  <c r="F21" i="11"/>
  <c r="F20" i="11"/>
  <c r="F19" i="11"/>
  <c r="F18" i="11"/>
  <c r="F17" i="11"/>
  <c r="F16" i="11"/>
  <c r="F15" i="11"/>
  <c r="F14" i="11"/>
  <c r="F13" i="11"/>
  <c r="F12" i="11"/>
  <c r="F11" i="11"/>
  <c r="F10" i="11"/>
  <c r="F9" i="11"/>
  <c r="F23" i="11"/>
  <c r="F22" i="6" l="1"/>
  <c r="F20" i="6"/>
  <c r="F17" i="6"/>
  <c r="F9" i="6"/>
  <c r="F11" i="6"/>
  <c r="F13" i="6"/>
  <c r="F16" i="6"/>
  <c r="F19" i="6"/>
  <c r="F21" i="6"/>
  <c r="F23" i="6"/>
  <c r="F25" i="6"/>
  <c r="F27" i="6"/>
  <c r="F28" i="6"/>
  <c r="F29" i="6"/>
  <c r="F30" i="6"/>
  <c r="F15" i="3"/>
  <c r="F24" i="6" l="1"/>
  <c r="F8" i="6"/>
  <c r="F14" i="6"/>
  <c r="F12" i="6"/>
  <c r="F15" i="6"/>
  <c r="F26" i="6"/>
  <c r="F10" i="6"/>
  <c r="F31" i="6"/>
  <c r="F18" i="6"/>
  <c r="F32" i="6" l="1"/>
  <c r="C11" i="9" s="1"/>
  <c r="F16" i="7" l="1"/>
  <c r="F15" i="7"/>
  <c r="F13" i="7"/>
  <c r="F12" i="7"/>
  <c r="F11" i="7"/>
  <c r="F10" i="7"/>
  <c r="F14" i="7"/>
  <c r="F26" i="3"/>
  <c r="F25" i="3"/>
  <c r="F24" i="3"/>
  <c r="F23" i="3"/>
  <c r="F22" i="3"/>
  <c r="F21" i="3"/>
  <c r="F20" i="3"/>
  <c r="F19" i="3"/>
  <c r="F18" i="3"/>
  <c r="F17" i="3"/>
  <c r="F16" i="3"/>
  <c r="F14" i="3"/>
  <c r="F13" i="3"/>
  <c r="F12" i="3"/>
  <c r="F11" i="3"/>
  <c r="F10" i="3"/>
  <c r="F9" i="3"/>
  <c r="F8" i="3"/>
  <c r="F9" i="7"/>
  <c r="F8" i="7"/>
  <c r="F13" i="5"/>
  <c r="F12" i="5"/>
  <c r="F11" i="5"/>
  <c r="F10" i="5"/>
  <c r="F9" i="5"/>
  <c r="F8" i="5"/>
  <c r="F17" i="7" l="1"/>
  <c r="F14" i="5"/>
  <c r="F27" i="3"/>
  <c r="D10" i="12" s="1"/>
  <c r="D12" i="12"/>
  <c r="C10" i="9" l="1"/>
  <c r="C12" i="9"/>
  <c r="C9" i="9"/>
  <c r="D13" i="12"/>
  <c r="D11" i="12"/>
  <c r="F8" i="11" l="1"/>
  <c r="F27" i="11" s="1"/>
  <c r="C8" i="9" l="1"/>
  <c r="C13" i="9" s="1"/>
  <c r="D9" i="12"/>
  <c r="D14" i="12" s="1"/>
</calcChain>
</file>

<file path=xl/sharedStrings.xml><?xml version="1.0" encoding="utf-8"?>
<sst xmlns="http://schemas.openxmlformats.org/spreadsheetml/2006/main" count="329" uniqueCount="141">
  <si>
    <t xml:space="preserve"> </t>
  </si>
  <si>
    <t>Činnosti při realizaci plánovaných oklešťování stromoví podél vedení VVN, VN a NN</t>
  </si>
  <si>
    <t>CENA CELKOVÁ</t>
  </si>
  <si>
    <t>Podpis oprávněné osoby</t>
  </si>
  <si>
    <t xml:space="preserve">Model 2 – Likvidace poruchových stavů </t>
  </si>
  <si>
    <t>1. Použití montážní plošiny</t>
  </si>
  <si>
    <t>2. Použití traktoru</t>
  </si>
  <si>
    <t>3. Použití hodinová sazba pilaře</t>
  </si>
  <si>
    <t>4. Hodinová sazba pomocníka</t>
  </si>
  <si>
    <t>5. Hodinová sazba stromolezce</t>
  </si>
  <si>
    <t>6. Hodinová sazba štěpkovače včetně obsluhy</t>
  </si>
  <si>
    <t>Model 3 – Kácení a oklešťování pro operativní potřeby Objednatele</t>
  </si>
  <si>
    <t>Model 4 – Kácení a oklešťování mimo OP</t>
  </si>
  <si>
    <t>Činnosti při realizaci oklešťování stromoví podél vedení VVN, VN a NN</t>
  </si>
  <si>
    <t>Činnosti při realizaci plánovaných oklešťování stromoví podél vedení NN</t>
  </si>
  <si>
    <t xml:space="preserve">1. Kácení stromu 30 - 50 cm bez odvětvení  </t>
  </si>
  <si>
    <t xml:space="preserve">2. Kácení stromu nad 50 cm bez odvětvení  </t>
  </si>
  <si>
    <t>3. Kácení stromu 30 - 50 cm a likvidace větví na kopice</t>
  </si>
  <si>
    <t>4. Kácení stromu nad 50 cm likvidace větví na kopice</t>
  </si>
  <si>
    <t>5. Kácení stromu 30 - 50 cm a likvidace větví štěpkovačem</t>
  </si>
  <si>
    <t>6. Kácení stromu nad 50 cm likvidace větví štěpkovačem</t>
  </si>
  <si>
    <t>Celková cena</t>
  </si>
  <si>
    <t>Prováděná činnost</t>
  </si>
  <si>
    <t>Kácení a oklešťování pro operativní potřeby Objednatele - matematický model č. 3</t>
  </si>
  <si>
    <t>Kácení a oklešťování mimo OP - matematický model č. 4</t>
  </si>
  <si>
    <t>Dílčí cena</t>
  </si>
  <si>
    <t>Měrná jednotka</t>
  </si>
  <si>
    <t>Celková cena za položku</t>
  </si>
  <si>
    <r>
      <t>m</t>
    </r>
    <r>
      <rPr>
        <vertAlign val="superscript"/>
        <sz val="10"/>
        <color indexed="8"/>
        <rFont val="Arial"/>
        <family val="2"/>
        <charset val="238"/>
      </rPr>
      <t>2</t>
    </r>
  </si>
  <si>
    <t>kus</t>
  </si>
  <si>
    <t>hod.</t>
  </si>
  <si>
    <t>Jednotková cena v Kč/jednotka</t>
  </si>
  <si>
    <t>CELKOVÁ CENA ZA MATEMATICKÝ MODEL</t>
  </si>
  <si>
    <t>Rozsah/rok</t>
  </si>
  <si>
    <t xml:space="preserve">Vyhodnocení nabídek bude na základě matematického modelu, ve kterém rozsah nemusí odpovídat skutečnému rozsahu činnosti, které bude nutno zrealizovat v rámci plnění. V rámci plnění bude Objednatel proplácet skutečně provedené činnosti (rozsahy). </t>
  </si>
  <si>
    <t>Dlouhodobá údržba VVN a VN</t>
  </si>
  <si>
    <t>Model 1 – Dlouhodobá údržba NN  zadávaná po jednotlivých částech na základě odvolacích objednávek</t>
  </si>
  <si>
    <t>Dlouhodobá údržba NN - matematický model č. 1</t>
  </si>
  <si>
    <t>Likvidace poruchových stavů - matematický model č. 2</t>
  </si>
  <si>
    <t>Předpokládaná hodnota za 12 měsíců v Kč stanovená Zadavatelem</t>
  </si>
  <si>
    <t>Část VZ</t>
  </si>
  <si>
    <t>1.Odborný ořez porostu pracovníkem ze země vč. štěpkování</t>
  </si>
  <si>
    <t>2.Odborný ořez porostu pracovníkem ze země vč. ponechání klestu na kopici</t>
  </si>
  <si>
    <t>3.Odborný ořez porostu pracovníkem z plošiny vč. štěpkování</t>
  </si>
  <si>
    <t>4.Odborný ořez porostu pracovníkem z plošiny vč. ponechání klestu na kopici</t>
  </si>
  <si>
    <t>5. Odborný ořez porostu stromolezcem vč. štěpkování</t>
  </si>
  <si>
    <t>5.Odborný ořez porostu stromolezcem vč. štěpkování</t>
  </si>
  <si>
    <t>6.Odborný ořez porostu stromolezcem vč. ponechání klestu na kopici</t>
  </si>
  <si>
    <t>7. Lokální údržba podpěrných bodů a skříní</t>
  </si>
  <si>
    <t>7. Rozřezání kmene stromu o průměru nad 30 cm na polena délky cca 1 m</t>
  </si>
  <si>
    <t xml:space="preserve">V rámci této činnosti se předpokládá kácení vzrostlých stromů a z tohoto důvodu ve velké většině případů budou používány položky č. 1. - 7. Položky č. 8. a 9. se bude v příslušných kalkulacích vyskytovat výjimečně a to včetně opodstatněného zdůvodnění. </t>
  </si>
  <si>
    <t>9. Hodinová sazba pomocníka - vyjímečné situace</t>
  </si>
  <si>
    <t>8. Použití hodinová sazba pilaře - vyjímečné situace</t>
  </si>
  <si>
    <t>1. Odborný ořez porostu pracovníkem ze země vč. štěpkování</t>
  </si>
  <si>
    <t>2. Odborný ořez porostu pracovníkem ze země vč. ponechání klestu na kopici</t>
  </si>
  <si>
    <t>3. Odborný ořez porostu pracovníkem z plošiny vč. štěpkování</t>
  </si>
  <si>
    <t>4. Odborný ořez porostu pracovníkem z plošiny vč. ponechání klestu na kopici</t>
  </si>
  <si>
    <t>6. Odborný ořez porostu stromolezcem vč. ponechání klestu na kopici</t>
  </si>
  <si>
    <t>Specifikace činnosti</t>
  </si>
  <si>
    <t>Doplňující poznámka</t>
  </si>
  <si>
    <t>Doplňující podmínky BOZP</t>
  </si>
  <si>
    <t>Pokud je používána motorová pila, musí být na pracovišti 2 osoby (Nařízení vlády č. 339/2017 Sb.).</t>
  </si>
  <si>
    <t xml:space="preserve">Pokud je používána motorová pila, musí být na pracovišti 2 osoby (Nařízení vlády č. 339/2017 Sb.).
Zároveň při práci ve výškách musí být dle IŘD E.ON na pracovišti 2 osoby. </t>
  </si>
  <si>
    <t>Shodné jako u položek č. 1 - 4, zároveň použití malé motorové pily při tomto způsobu ořezu je zakázáno</t>
  </si>
  <si>
    <t>Na každý strom/parcelu připadá projednání s Vlastníkem, včetně doporučené pošty.
Ořezy, které budou splňovat požadavky na posouzení osobou odborně způsobilou (profese arborista), nechá Zhotovitel posoudit v rámci plnění Smlouvy na vlastní náklady a navrženým postupem se bude řídit.</t>
  </si>
  <si>
    <t>Může provádět osoba samostatně, ale dotyčný musí být na používání herbicidů řádně proškolen.</t>
  </si>
  <si>
    <t>Jedná se o chemické ošetření prostřednictvím herbicidu aplikovaného v souladu s přílohou č. 26 SoD.</t>
  </si>
  <si>
    <t>Na každou rostlinu/parcela připadá projednání s Vlastníkem, včetně doporučené pošty.
Chemické ošetření musí být v souladu s přílohou č. 26 SoD.</t>
  </si>
  <si>
    <t>Na každou parcelu se předpokládá projednání s 1 Vlastníkem, včetně doporučené pošty;</t>
  </si>
  <si>
    <t>Pokud je používána motorová pila,  musí být na pracovišti 2 osoby (Nařízení vlády č. 339/2017 Sb.).
Pokud je používán křovinořez, musí být na pracovišti 2 osoby (IŘD E.ON).</t>
  </si>
  <si>
    <t>Pokud je používána motorová pila,  musí být na pracovišti 2 osoby (Nařízení vlády č. 339/2017 Sb.).</t>
  </si>
  <si>
    <t>Práce je prováděna jedním pracovníkem (řezáčem) za použití křovinořezu, motorové pily nebo akumulátorové ocasky a jedním pracovníkem (pomocníkem) zajišťujícím primárně bezpečný prostor pro řezače a násleně úklid klestu na Vlastníkem stanovené místo (vždy mimo prostor pod vodiči).  U položky č. 9 je klest bezprostředně poté likvidován štěpkováním (při této činnosti je nezbytná obsluha ve formě 2 pracovníků a odvoz štěpky).</t>
  </si>
  <si>
    <t>Pokud je používána motorová pila, musí být na pracovišti 2 osoby (Nařízení vlády č. 339/2017 Sb.).
Zároveň při práci ve výškách musí být dle IŘD E.ON na pracovišti 2 osoby. 
Stromolezec se musí řádně jistit proti pádu z výšky</t>
  </si>
  <si>
    <t xml:space="preserve">Na každý strom/parcelu připadá projednání s Vlastníkem, včetně doporučené pošty.
Je nutno nedopustit pád stromu do vedení.              Průměr kmene stromu se bere ve výšce 1m nad zemí.                                                                  </t>
  </si>
  <si>
    <t>Práce je prováděna jedním pracovníkem (řezáčem) za použití motorové pily, jedním pracovníkem (pomocníkem) zajišťujícím primárně bezpečný prostor pro řezače a násleně úklid klestu na Vlastníkem stanovené místo (vždy mimo prostor pod vodiči). Strom bude v některých případech pokácen např. pomocí traktoru s navijákem, pomocí postupného ořezání a zkrácení z plošiny či postupným krácením stromolezcem. Způsob provedední je plně v kompetenci zhotovitele, veškeré náklady jsou naceněny u této (těchto) položek. U položek č. 13 - 15 je klest bezprostředně poté likvidován štěpkováním (při této činnosti je nezbytná obsluha ve formě 2 pracovníků a odvoz štěpky).</t>
  </si>
  <si>
    <t>Práce je prováděna jedním pracovníkem (stromolezcem) manuálně za použití pilky, pákových nůžek nebo akumulátorové ocasky (pro arboristické práce) a jedním pracovníkem (pomocníkem) zajišťujícím primárně bezpečný prostor pro stromolezce pod stromem a zajišťujícím následně úklid klestu na Vlastníkem stanovené místo (vždy mimo prostor pod vodiči).  U položky č. 5 je klest bezprostředně poté likvidován štěpkováním (při této činnosti je nezbytná obsluha ve formě 2 pracovníků a odvoz štěpky).</t>
  </si>
  <si>
    <t>Při práci ve výškách musí být dle IŘD E.ON na pracovišti 2 osoby. 
Stromolezec se musí řádně jistit proti pádu z výšky</t>
  </si>
  <si>
    <t>Při práci ve výškách musí být dle IŘD E.ON na pracovišti 2 osoby. 
NV 362/2005 příloha III. zakazuje použití motorové pily na žebříku</t>
  </si>
  <si>
    <t>Práce je prováděna jedním pracovníkem (řezačem) manuálně za použití pilky, malé motorové pily nebo akumulátorové ocasky. Vše na tyči a vše ze země bez použití plošiny. Dále je přítomen jeden pracovník (pomocník) zajišťující úklid klestu na Vlastníkem stanovené místo (vždy mimo prostor pod vodiči) a zajišťující bezpečný prostor pro řezače. U položky č. 1 je klest bezprostředně poté likvidován štěpkováním (při této činnosti je nezbytná obsluha ve formě 2 pracovníků a odvoz štěpky). Při povádění ořezu musí být vždy dodržena bezpečná vzdálenost od vedení (tzn. použitými pracovními prostředky ani odkloněnou či odříznutou větví stromu se nelze přiblížit k vodičům na vzdálenost menší než 1 m).</t>
  </si>
  <si>
    <t>Práce je prováděna jedním pracovníkem (řezačem) manuálně za použití pilky, malé motorové pily nebo akumulátorové ocasky. Vše z plošiny, jedním pracovníkem zajišťujícím bezpečnou obsluhu plošiny a jedním pracovníkem (pomocníkem) zajišťujícím bezpečný prostor pro řezače a následně úklid klestu na Vlastníkem stanovené místo (vždy mimo prostor pod vodiči). Součástí tohoto způsobu je i bezpečné zajištění a umístění plošiny na pozemní komunikaci či pozemku dle platné legislativy. U položky č. 3 je klest bezprostředně poté likvidován štěpkováním (při této činnosti je nezbytná obsluha ve formě 2 pracovníků a odvoz štěpky). Při povádění ořezu musí být vždy dodržena bezpečná vzdálenost od vedení (tzn. žádnou částí těla, použitými pracovními prostředky ani odkloněnou či odříznutou větví stromu se nelze přiblížit k vodičům na vzdálenost menší než 1 m). Zároveň musí být dodržena minimální vzdálenost plošiny od vodiče dle IŘD E.ON.</t>
  </si>
  <si>
    <t>Jedná se o travnaté plochy bez stromů a keřů s průměrem nad 3cm kmene. Práce je prováděna jedním pracovníkem (řezáčem) za použití křovinořezu, sekačky, pákových nůžek nebo ruční pilky a jedním pracovníkem (pomocníkem) zajišťujícím primárně bezpečný prostor pro řezáče a násleně úklid opadu na Vlastníkem stanovené místo (mimo prostor pod vodiči). Následné zajištění odvozu odpadu.</t>
  </si>
  <si>
    <t>Cenová nabídka pro část Otrokovice B</t>
  </si>
  <si>
    <t>Zadavatel předpokládá, že položky č. 1 až 7 se v rámci operativní potřeby budou vyskytovat pouze ojediněle. Přesto se jejich použití nedá vyloučit, z tohoto důvodu k těmto položkám zadavatel uvedl četnost 1 ks.</t>
  </si>
  <si>
    <t>Poznámka č. 1:</t>
  </si>
  <si>
    <t>Poznámka č. 2:</t>
  </si>
  <si>
    <r>
      <t xml:space="preserve">Zadavatel předpokládá a požaduje, aby jednotlivé položky, které se vyskytují a opakují u jednotlivých čiností (údržba NN, poruchové stavy, mimo OP, operativní potřeby) měly shodnou finanční hodnotu. Např. položka </t>
    </r>
    <r>
      <rPr>
        <i/>
        <sz val="10"/>
        <color indexed="8"/>
        <rFont val="Arial"/>
        <family val="2"/>
        <charset val="238"/>
      </rPr>
      <t>"Kácení stromu 30 - 50 cm a likvidace větví štěpkovačem"</t>
    </r>
    <r>
      <rPr>
        <sz val="10"/>
        <color theme="1"/>
        <rFont val="Arial"/>
        <family val="2"/>
        <charset val="238"/>
      </rPr>
      <t xml:space="preserve">, která se dále vyskytuje u více činností viz listy excelu </t>
    </r>
    <r>
      <rPr>
        <i/>
        <sz val="10"/>
        <color indexed="8"/>
        <rFont val="Arial"/>
        <family val="2"/>
        <charset val="238"/>
      </rPr>
      <t>"Mimo OP"</t>
    </r>
    <r>
      <rPr>
        <sz val="10"/>
        <color theme="1"/>
        <rFont val="Arial"/>
        <family val="2"/>
        <charset val="238"/>
      </rPr>
      <t xml:space="preserve"> a </t>
    </r>
    <r>
      <rPr>
        <i/>
        <sz val="10"/>
        <color indexed="8"/>
        <rFont val="Arial"/>
        <family val="2"/>
        <charset val="238"/>
      </rPr>
      <t>"Operativní potřeby"</t>
    </r>
    <r>
      <rPr>
        <sz val="10"/>
        <color theme="1"/>
        <rFont val="Arial"/>
        <family val="2"/>
        <charset val="238"/>
      </rPr>
      <t>, bude mít vždy shodnou finanční hodnotu.</t>
    </r>
  </si>
  <si>
    <t>Poznámka č. 3:</t>
  </si>
  <si>
    <t xml:space="preserve">Poznámka č. 1: </t>
  </si>
  <si>
    <t>Poznámka č 2:</t>
  </si>
  <si>
    <t>Poznámka č 3:</t>
  </si>
  <si>
    <t>jednotková cena vychází (se kopíruje) z totožných položek uvedených na listu Údržba NN</t>
  </si>
  <si>
    <t>položky na listu Poruchové stavy</t>
  </si>
  <si>
    <r>
      <t xml:space="preserve">Zadavatel předpokládá a požaduje, aby jednotlivé položky, které se vyskytují a opakují u jednotlivých čiností (údržba NN, poruchové stavy, mimo OP, operativní potřeby) měly shodnou finanční hodnotu. Např. položka </t>
    </r>
    <r>
      <rPr>
        <i/>
        <sz val="10"/>
        <color indexed="8"/>
        <rFont val="Arial"/>
        <family val="2"/>
        <charset val="238"/>
      </rPr>
      <t>"Kácení stromu 30 - 50 cm a likvidace větví štěpkovačem"</t>
    </r>
    <r>
      <rPr>
        <sz val="10"/>
        <color theme="1"/>
        <rFont val="Arial"/>
        <family val="2"/>
        <charset val="238"/>
      </rPr>
      <t xml:space="preserve">, která se dále vyskytuje u více činností viz listy excelu </t>
    </r>
    <r>
      <rPr>
        <i/>
        <sz val="10"/>
        <color indexed="8"/>
        <rFont val="Arial"/>
        <family val="2"/>
        <charset val="238"/>
      </rPr>
      <t>"Údržba NN"</t>
    </r>
    <r>
      <rPr>
        <sz val="10"/>
        <color theme="1"/>
        <rFont val="Arial"/>
        <family val="2"/>
        <charset val="238"/>
      </rPr>
      <t xml:space="preserve"> a </t>
    </r>
    <r>
      <rPr>
        <i/>
        <sz val="10"/>
        <color indexed="8"/>
        <rFont val="Arial"/>
        <family val="2"/>
        <charset val="238"/>
      </rPr>
      <t>"Operativní potřeby"</t>
    </r>
    <r>
      <rPr>
        <sz val="10"/>
        <color theme="1"/>
        <rFont val="Arial"/>
        <family val="2"/>
        <charset val="238"/>
      </rPr>
      <t>, bude mít vždy shodnou finanční hodnotu.</t>
    </r>
  </si>
  <si>
    <r>
      <t xml:space="preserve">Zadavatel předpokládá a požaduje, aby jednotlivé položky, které se vyskytují a opakují u jednotlivých čiností (údržba NN, poruchové stavy, mimo OP, operativní potřeby) měly shodnou finanční hodnotu. Např. položka </t>
    </r>
    <r>
      <rPr>
        <i/>
        <sz val="10"/>
        <color indexed="8"/>
        <rFont val="Arial"/>
        <family val="2"/>
        <charset val="238"/>
      </rPr>
      <t>"Kácení stromu 30 - 50 cm a likvidace větví štěpkovačem"</t>
    </r>
    <r>
      <rPr>
        <sz val="10"/>
        <color theme="1"/>
        <rFont val="Arial"/>
        <family val="2"/>
        <charset val="238"/>
      </rPr>
      <t xml:space="preserve">, která se dále vyskytuje u více činností viz listy excelu </t>
    </r>
    <r>
      <rPr>
        <i/>
        <sz val="10"/>
        <color indexed="8"/>
        <rFont val="Arial"/>
        <family val="2"/>
        <charset val="238"/>
      </rPr>
      <t>"Údržba NN"</t>
    </r>
    <r>
      <rPr>
        <sz val="10"/>
        <color theme="1"/>
        <rFont val="Arial"/>
        <family val="2"/>
        <charset val="238"/>
      </rPr>
      <t xml:space="preserve"> a </t>
    </r>
    <r>
      <rPr>
        <i/>
        <sz val="10"/>
        <color indexed="8"/>
        <rFont val="Arial"/>
        <family val="2"/>
        <charset val="238"/>
      </rPr>
      <t>"Mimo OP"</t>
    </r>
    <r>
      <rPr>
        <sz val="10"/>
        <color theme="1"/>
        <rFont val="Arial"/>
        <family val="2"/>
        <charset val="238"/>
      </rPr>
      <t>, bude mít vždy shodnou finanční hodnotu.</t>
    </r>
  </si>
  <si>
    <t>položky na listu Údržba NN</t>
  </si>
  <si>
    <t>7. Lokální údržba podpěrných bodů a kabelových skříní</t>
  </si>
  <si>
    <t>8. Odstranění popínavé rostliny z podběrného bodu</t>
  </si>
  <si>
    <t>9. Smýcení porostu do 15 cm, jeho úklid na kopice</t>
  </si>
  <si>
    <t>10. Smýcení porostu do 15 cm, jeho likvidace štěpkovačem</t>
  </si>
  <si>
    <t>11. Kácení stromu 15 - 30 cm a likvidace větví na kopice</t>
  </si>
  <si>
    <t>12. Kácení stromu 30 - 50 cm a likvidace větví na kopice</t>
  </si>
  <si>
    <t>13. Kácení stromu nad 50 cm likvidace větví na kopice</t>
  </si>
  <si>
    <t>14. Kácení stromu 15 - 30 cm a likvidace větví štěpkovačem</t>
  </si>
  <si>
    <t>15. Kácení stromu 30 - 50 cm a likvidace větví štěpkovačem</t>
  </si>
  <si>
    <t>16. Kácení stromu nad 50 cm likvidace větví štěpkovačem</t>
  </si>
  <si>
    <t>17. Lokální chemické ošetření rostlin</t>
  </si>
  <si>
    <t>18. Rozřezání kmene stromu o průměru nad 30 cm na polena délky cca 1 m</t>
  </si>
  <si>
    <t>19. Údržba ostatních ploch včetně likvidace odpadu</t>
  </si>
  <si>
    <t>9. Smýcení porostu pomocí strojní frézy</t>
  </si>
  <si>
    <t>10. Smýcení porostu do 15 cm, dřevní hmoty ponechány na místě</t>
  </si>
  <si>
    <t>11. Smýcení porostu do 15 cm, jeho úklid na kopice</t>
  </si>
  <si>
    <t>12. Smýcení porostu do 15 cm, jeho likvidace štěpkovačem</t>
  </si>
  <si>
    <t xml:space="preserve">13. Kácení stromu 15 - 30 cm bez odvětvení  </t>
  </si>
  <si>
    <t xml:space="preserve">14. Kácení stromu 30 - 50 cm bez odvětvení  </t>
  </si>
  <si>
    <t xml:space="preserve">15. Kácení stromu nad 50 cm bez odvětvení  </t>
  </si>
  <si>
    <t>16. Kácení stromu 15 - 30 cm a likvidace větví na kopice</t>
  </si>
  <si>
    <t>17. Kácení stromu 30 - 50 cm a likvidace větví na kopice</t>
  </si>
  <si>
    <t>18. Kácení stromu nad 50 cm likvidace větví na kopice</t>
  </si>
  <si>
    <t>19. Kácení stromu 15 - 30 cm a likvidace větví štěpkovačem</t>
  </si>
  <si>
    <t>20. Kácení stromu 30 - 50 cm a likvidace větví štěpkovačem</t>
  </si>
  <si>
    <t>21. Kácení stromu nad 50 cm likvidace větví štěpkovačem</t>
  </si>
  <si>
    <t>22. Údržba ostatních ploch včetně likvidace odpadu</t>
  </si>
  <si>
    <t>23. Lokální chemické ošetření rostlin</t>
  </si>
  <si>
    <t>24. Rozřezání kmene stromu o průměru nad 30 cm na polena délky cca 1 m</t>
  </si>
  <si>
    <t>7. Lokální údržba podpěrných bodů</t>
  </si>
  <si>
    <t>ZÁKLADNÍ PŘEDPOKLÁDANÁ HODNOTA (CENA CELKOVÁ) ZA 12 MĚSÍCŮ</t>
  </si>
  <si>
    <t>Model 1 – Dlouhodobá údržba VVN, VN  zadávaná po jednotlivých částech na základě odvolacích objednávek</t>
  </si>
  <si>
    <t xml:space="preserve"> Rozsah/rok</t>
  </si>
  <si>
    <r>
      <t>Práce je prováděna jedním pracovníkem (řezačem) manuálně za použití pilky, malé motorové pily nebo akumulátorové ocasky.</t>
    </r>
    <r>
      <rPr>
        <b/>
        <sz val="10"/>
        <rFont val="Arial"/>
        <family val="2"/>
        <charset val="238"/>
      </rPr>
      <t xml:space="preserve"> Vše prováděno ze země (příp. s využitím tyčí) bez použití plošiny nebo žebříku.</t>
    </r>
    <r>
      <rPr>
        <sz val="10"/>
        <rFont val="Arial"/>
        <family val="2"/>
        <charset val="238"/>
      </rPr>
      <t xml:space="preserve"> Dále je přítomen jeden pracovník (pomocník) zajišťující úklid klestu na Vlastníkem stanovené místo (vždy mimo prostor pod vodiči nebo mimo přístupový prostor ke skříni) a zajišťující bezpečný prostor pro řezače.V případě požadavku Vlastníka na likvidaci hmoty vegetace dojde k odvezení nebo štěpkování (při této činnosti je nezbytná obsluha ve formě 2 pracovníků a odvoz štěpky). Jedná se o činnosti spočívající ve vyčištění porostu v okolí kabelové skříně NN včetně případné likvidace kořenového systému prorůstajícího do kabelového prostoru, odstranění porostu z okolí rozváděče NN u venkovní TS nebo okolí podpěrného bodu včetně kořenů prorůstajících do základu, současně odstranění porostu z na něm umístěných kabelosvodů, skříní SP, VRIS, uzemnění apod.  Při povádění ořezu musí být vždy dodržena bezpečná vzdálenost od vedení (tzn. žádnou částí těla, použitými pracovními prostředky ani odkloněnou či odříznutou větví stromu se nelze přiblížit k vodičům na vzdálenost menší než 1 m).</t>
    </r>
  </si>
  <si>
    <t xml:space="preserve">Na každý podpěrný bod nebo skříň/parcela, které jsou zarostlé, připadá projednání s Vlastníkem, včetně doporučené pošty. </t>
  </si>
  <si>
    <t>8. Odstranění popínavé rostliny z podpěrného bodu</t>
  </si>
  <si>
    <r>
      <rPr>
        <b/>
        <sz val="10"/>
        <rFont val="Arial"/>
        <family val="2"/>
        <charset val="238"/>
      </rPr>
      <t>Jedná se o odstranění popínavých rostlin, rostoucích po tělesech podpěrných bodů, které již nelze odstranit způsobem dle bodu 7 (ze země).</t>
    </r>
    <r>
      <rPr>
        <sz val="10"/>
        <rFont val="Arial"/>
        <family val="2"/>
        <charset val="238"/>
      </rPr>
      <t xml:space="preserve"> Pr</t>
    </r>
    <r>
      <rPr>
        <sz val="10"/>
        <color theme="1"/>
        <rFont val="Arial"/>
        <family val="2"/>
        <charset val="238"/>
      </rPr>
      <t>áce je prováděna jedním pracovníkem za použití pákových nůžek, ruční pilky nebo akumulátorové ocasky. Odstranění rostliny je pak zajištěno pracovníkem ze žebříku (nebo z plošiny), přičemž druhý pracovník mu zajišťuje stabilitu žebříku a bezpečný prostor, dále je provedeno odkopání a kompletní likvidace kořenového systému. Následně úklid odpadu na Vlastníkem stanovené místo (vždy mimo prostor pod vodiči). V případě požadavku Vlastníka na likvidaci hmoty vegetace dojde k odvezení nebo štěpkování (při této činnosti je nezbytná obsluha ve formě 2 pracovníků a odvoz štěpky). Při povádění ořezu musí být vždy dodržena bezpečná vzdálenost od vedení (tzn. žádnou částí těla, použitými pracovními prostředky ani odkloněnou či odříznutou větví stromu se nelze přiblížit k vodičům na vzdálenost menší než 1 m). Zároveň musí být dodržena minimální vzdálenost plošiny od vodiče dle IŘD E.ON.</t>
    </r>
  </si>
  <si>
    <t>Na každý podpěrný bod/parcela, které jsou zarostlé, připadá projednání s Vlastníkem, včetně doporučené pošty.</t>
  </si>
  <si>
    <t>Model 1 – Dlouhodobá údržba VVN, VN a NN  zadávaná po jednotlivých částech na základě odvolacích objednávek</t>
  </si>
  <si>
    <t>Přepokládaná hodnota (cena) předložená Účastníkem</t>
  </si>
  <si>
    <t>Účastník:</t>
  </si>
  <si>
    <t>Účastník je povinnen připojit podpis oprávněné osoby i na následující list excelu a sice list Údržba NN_vysvětlení, na kterém jsou detailně popsány činnosti související s výše uvedenými položkami č. 1 - č. 18.</t>
  </si>
  <si>
    <t>Účastník je povinnen připojit podpis oprávněné osoby i na list Údržba_vysvětlení, na kterém jsou detailně popsány činnosti související s výše uvedenými položkami č. 1 - č. 18.</t>
  </si>
  <si>
    <t>Nabídka účastníka, tzn. účastníkem stanovená nabídka za 12 měsíců bez DPH v Kč</t>
  </si>
  <si>
    <r>
      <t xml:space="preserve">Při fakturaci bude výše uvedená celková cena navýšena </t>
    </r>
    <r>
      <rPr>
        <b/>
        <sz val="10"/>
        <color indexed="10"/>
        <rFont val="Arial"/>
        <family val="2"/>
        <charset val="238"/>
      </rPr>
      <t>o 30 %</t>
    </r>
    <r>
      <rPr>
        <b/>
        <sz val="10"/>
        <color indexed="8"/>
        <rFont val="Arial"/>
        <family val="2"/>
        <charset val="238"/>
      </rPr>
      <t xml:space="preserve"> </t>
    </r>
    <r>
      <rPr>
        <sz val="10"/>
        <color theme="1"/>
        <rFont val="Arial"/>
        <family val="2"/>
        <charset val="238"/>
      </rPr>
      <t xml:space="preserve">viz podmínky RD, tzn. jednotkové ceny musí být u jednotlivých položek č. 1 - č. 6 uvedeny v základní ceně. </t>
    </r>
  </si>
  <si>
    <t>Zadavatel již dopředu zohlednil neplánovanost a nahodilost prací souvisejících s likvidací poruchových stavů tím, že stanovil 30 % přirážku. Tj. Vámi nabízená finanční hodnota např. u hodinové sazby pilaře bude v rámci fakturace vždy o 30 % vyšší.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</si>
</sst>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_K_č_-;\-* #,##0.00\ _K_č_-;_-* &quot;-&quot;??\ _K_č_-;_-@_-"/>
    <numFmt numFmtId="165" formatCode="#,##0.00\ &quot;Kč&quot;"/>
    <numFmt numFmtId="166" formatCode="_-* #,##0.0\ _K_č_-;\-* #,##0.0\ _K_č_-;_-* &quot;-&quot;??\ _K_č_-;_-@_-"/>
    <numFmt numFmtId="167" formatCode="_-* #,##0\ _K_č_-;\-* #,##0\ _K_č_-;_-* &quot;-&quot;??\ _K_č_-;_-@_-"/>
  </numFmts>
  <fonts count="14" x14ac:knownFonts="1">
    <font>
      <sz val="10"/>
      <color theme="1"/>
      <name val="Arial"/>
      <family val="2"/>
      <charset val="238"/>
    </font>
    <font>
      <sz val="10"/>
      <color indexed="8"/>
      <name val="Arial"/>
      <family val="2"/>
      <charset val="238"/>
    </font>
    <font>
      <sz val="10"/>
      <name val="Arial"/>
      <family val="2"/>
      <charset val="238"/>
    </font>
    <font>
      <sz val="10"/>
      <color indexed="8"/>
      <name val="Arial"/>
      <family val="2"/>
      <charset val="238"/>
    </font>
    <font>
      <b/>
      <sz val="10"/>
      <color indexed="8"/>
      <name val="Arial"/>
      <family val="2"/>
      <charset val="238"/>
    </font>
    <font>
      <b/>
      <sz val="10"/>
      <name val="Arial"/>
      <family val="2"/>
      <charset val="238"/>
    </font>
    <font>
      <b/>
      <sz val="10"/>
      <color indexed="10"/>
      <name val="Arial"/>
      <family val="2"/>
      <charset val="238"/>
    </font>
    <font>
      <vertAlign val="superscript"/>
      <sz val="10"/>
      <color indexed="8"/>
      <name val="Arial"/>
      <family val="2"/>
      <charset val="238"/>
    </font>
    <font>
      <i/>
      <sz val="10"/>
      <color indexed="8"/>
      <name val="Arial"/>
      <family val="2"/>
      <charset val="238"/>
    </font>
    <font>
      <b/>
      <sz val="10"/>
      <color theme="1"/>
      <name val="Arial"/>
      <family val="2"/>
      <charset val="238"/>
    </font>
    <font>
      <sz val="11"/>
      <color theme="1"/>
      <name val="Calibri"/>
      <family val="2"/>
      <charset val="238"/>
      <scheme val="minor"/>
    </font>
    <font>
      <sz val="10"/>
      <color rgb="FFFF0000"/>
      <name val="Arial"/>
      <family val="2"/>
      <charset val="238"/>
    </font>
    <font>
      <sz val="10"/>
      <color rgb="FF000000"/>
      <name val="Arial"/>
      <family val="2"/>
      <charset val="238"/>
    </font>
    <font>
      <b/>
      <sz val="10"/>
      <color rgb="FF00B050"/>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164" fontId="3" fillId="0" borderId="0" applyFont="0" applyFill="0" applyBorder="0" applyAlignment="0" applyProtection="0"/>
    <xf numFmtId="44" fontId="3" fillId="0" borderId="0" applyFont="0" applyFill="0" applyBorder="0" applyAlignment="0" applyProtection="0"/>
    <xf numFmtId="0" fontId="10" fillId="0" borderId="0"/>
  </cellStyleXfs>
  <cellXfs count="116">
    <xf numFmtId="0" fontId="0" fillId="0" borderId="0" xfId="0"/>
    <xf numFmtId="0" fontId="2" fillId="0" borderId="0" xfId="0" applyFont="1" applyAlignment="1">
      <alignment vertical="top"/>
    </xf>
    <xf numFmtId="0" fontId="0" fillId="0" borderId="0" xfId="0" applyAlignment="1">
      <alignment horizontal="right"/>
    </xf>
    <xf numFmtId="0" fontId="0" fillId="2" borderId="0" xfId="0" applyFill="1"/>
    <xf numFmtId="165" fontId="5" fillId="2" borderId="1" xfId="0" applyNumberFormat="1" applyFont="1" applyFill="1" applyBorder="1" applyAlignment="1">
      <alignment horizontal="center"/>
    </xf>
    <xf numFmtId="165" fontId="5" fillId="2" borderId="1" xfId="2" applyNumberFormat="1" applyFont="1" applyFill="1" applyBorder="1" applyAlignment="1">
      <alignment horizontal="center" vertical="center"/>
    </xf>
    <xf numFmtId="0" fontId="9" fillId="0" borderId="2" xfId="0" applyFont="1" applyBorder="1" applyAlignment="1">
      <alignment horizontal="center" vertical="center"/>
    </xf>
    <xf numFmtId="165" fontId="9" fillId="0" borderId="3" xfId="0" applyNumberFormat="1" applyFont="1" applyBorder="1" applyAlignment="1">
      <alignment horizontal="center" vertical="center"/>
    </xf>
    <xf numFmtId="0" fontId="9" fillId="0" borderId="0" xfId="0" applyFont="1"/>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0" xfId="0" applyAlignment="1">
      <alignment horizontal="left" vertical="center" indent="7"/>
    </xf>
    <xf numFmtId="0" fontId="2" fillId="0" borderId="0" xfId="0" applyFont="1" applyFill="1" applyBorder="1" applyAlignment="1">
      <alignmen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2" fillId="0" borderId="7" xfId="0" applyFont="1" applyFill="1" applyBorder="1" applyAlignment="1">
      <alignment horizontal="left" vertical="center" wrapText="1" indent="1"/>
    </xf>
    <xf numFmtId="166" fontId="5" fillId="0" borderId="6" xfId="1" applyNumberFormat="1" applyFont="1" applyFill="1" applyBorder="1" applyAlignment="1">
      <alignment horizontal="center" vertical="center"/>
    </xf>
    <xf numFmtId="0" fontId="4" fillId="3" borderId="6" xfId="0" applyFont="1" applyFill="1" applyBorder="1" applyAlignment="1">
      <alignment horizontal="center" vertical="center" wrapText="1"/>
    </xf>
    <xf numFmtId="164" fontId="13" fillId="0" borderId="6" xfId="0" applyNumberFormat="1" applyFont="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167" fontId="12" fillId="0" borderId="6" xfId="1" applyNumberFormat="1" applyFont="1" applyBorder="1" applyAlignment="1">
      <alignment vertical="center" wrapText="1"/>
    </xf>
    <xf numFmtId="2" fontId="2" fillId="2" borderId="6" xfId="2" applyNumberFormat="1" applyFont="1" applyFill="1" applyBorder="1" applyAlignment="1">
      <alignment horizontal="center" vertical="center"/>
    </xf>
    <xf numFmtId="165" fontId="5" fillId="2" borderId="6" xfId="2"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0" fontId="11" fillId="0" borderId="0" xfId="0" applyFont="1" applyAlignment="1">
      <alignment horizontal="left" vertical="center" wrapText="1"/>
    </xf>
    <xf numFmtId="0" fontId="12" fillId="0" borderId="6" xfId="0" applyFont="1" applyBorder="1" applyAlignment="1">
      <alignment horizontal="center" vertical="center" wrapText="1"/>
    </xf>
    <xf numFmtId="0" fontId="0" fillId="0" borderId="0" xfId="0" applyAlignment="1" applyProtection="1">
      <alignment horizontal="left" vertical="center" indent="7"/>
    </xf>
    <xf numFmtId="0" fontId="0" fillId="0" borderId="0" xfId="0" applyProtection="1"/>
    <xf numFmtId="0" fontId="0" fillId="0" borderId="0" xfId="0" applyAlignment="1">
      <alignment vertical="center" wrapText="1"/>
    </xf>
    <xf numFmtId="2" fontId="2" fillId="4" borderId="1" xfId="2" applyNumberFormat="1" applyFont="1" applyFill="1" applyBorder="1" applyAlignment="1" applyProtection="1">
      <alignment horizontal="center" vertical="center"/>
      <protection locked="0"/>
    </xf>
    <xf numFmtId="2" fontId="2" fillId="4" borderId="13" xfId="2" applyNumberFormat="1" applyFont="1" applyFill="1" applyBorder="1" applyAlignment="1" applyProtection="1">
      <alignment horizontal="center" vertical="center"/>
      <protection locked="0"/>
    </xf>
    <xf numFmtId="0" fontId="2" fillId="0" borderId="14"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7" xfId="0" applyFont="1" applyFill="1" applyBorder="1" applyAlignment="1">
      <alignment horizontal="center" vertical="center"/>
    </xf>
    <xf numFmtId="0" fontId="5"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 fillId="0" borderId="5" xfId="0" applyFont="1" applyFill="1" applyBorder="1" applyAlignment="1">
      <alignment horizontal="left" vertical="center" wrapText="1" indent="1"/>
    </xf>
    <xf numFmtId="0" fontId="12" fillId="0" borderId="19" xfId="0" applyFont="1" applyBorder="1" applyAlignment="1">
      <alignment horizontal="center" vertical="center" wrapText="1"/>
    </xf>
    <xf numFmtId="2" fontId="2" fillId="4" borderId="19" xfId="2" applyNumberFormat="1" applyFont="1" applyFill="1" applyBorder="1" applyAlignment="1" applyProtection="1">
      <alignment horizontal="center" vertical="center"/>
      <protection locked="0"/>
    </xf>
    <xf numFmtId="165" fontId="5" fillId="2" borderId="4" xfId="2" applyNumberFormat="1" applyFont="1" applyFill="1" applyBorder="1" applyAlignment="1">
      <alignment horizontal="center" vertical="center"/>
    </xf>
    <xf numFmtId="0" fontId="2" fillId="0" borderId="20" xfId="0" applyFont="1" applyFill="1" applyBorder="1" applyAlignment="1">
      <alignment horizontal="left" vertical="center" wrapText="1" indent="1"/>
    </xf>
    <xf numFmtId="2" fontId="2" fillId="4" borderId="6" xfId="2" applyNumberFormat="1" applyFont="1" applyFill="1" applyBorder="1" applyAlignment="1" applyProtection="1">
      <alignment horizontal="center" vertical="center"/>
      <protection locked="0"/>
    </xf>
    <xf numFmtId="0" fontId="2" fillId="0" borderId="21" xfId="0" applyFont="1" applyFill="1" applyBorder="1" applyAlignment="1">
      <alignment horizontal="left" vertical="center" wrapText="1" indent="1"/>
    </xf>
    <xf numFmtId="0" fontId="12" fillId="0" borderId="22" xfId="0" applyFont="1" applyBorder="1" applyAlignment="1">
      <alignment horizontal="center" vertical="center" wrapText="1"/>
    </xf>
    <xf numFmtId="0" fontId="9" fillId="0" borderId="21" xfId="0" applyFont="1" applyBorder="1" applyAlignment="1">
      <alignment horizontal="center" vertical="center"/>
    </xf>
    <xf numFmtId="165" fontId="9" fillId="0" borderId="13" xfId="0" applyNumberFormat="1" applyFont="1" applyBorder="1" applyAlignment="1">
      <alignment horizontal="center" vertical="center"/>
    </xf>
    <xf numFmtId="0" fontId="4" fillId="3" borderId="12" xfId="0" applyFont="1" applyFill="1" applyBorder="1" applyAlignment="1">
      <alignment horizontal="center" vertical="center" wrapText="1"/>
    </xf>
    <xf numFmtId="0" fontId="4" fillId="3" borderId="12" xfId="0" applyFont="1" applyFill="1" applyBorder="1" applyAlignment="1">
      <alignment horizontal="center" vertical="center"/>
    </xf>
    <xf numFmtId="0" fontId="5"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 fillId="0" borderId="25" xfId="0" applyFont="1" applyFill="1" applyBorder="1" applyAlignment="1">
      <alignment horizontal="left" vertical="center" wrapText="1" indent="1"/>
    </xf>
    <xf numFmtId="0" fontId="12" fillId="0" borderId="25" xfId="0" applyFont="1" applyBorder="1" applyAlignment="1">
      <alignment horizontal="center" vertical="center" wrapText="1"/>
    </xf>
    <xf numFmtId="165" fontId="5" fillId="2" borderId="26" xfId="0" applyNumberFormat="1" applyFont="1" applyFill="1" applyBorder="1" applyAlignment="1">
      <alignment horizontal="center"/>
    </xf>
    <xf numFmtId="165" fontId="5" fillId="2" borderId="27" xfId="0" applyNumberFormat="1" applyFont="1" applyFill="1" applyBorder="1" applyAlignment="1">
      <alignment horizontal="center"/>
    </xf>
    <xf numFmtId="2" fontId="2" fillId="4" borderId="28" xfId="2" applyNumberFormat="1" applyFont="1" applyFill="1" applyBorder="1" applyAlignment="1" applyProtection="1">
      <alignment horizontal="center" vertical="center"/>
      <protection locked="0"/>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0" xfId="0" applyFill="1" applyAlignment="1">
      <alignment horizontal="center" vertical="center"/>
    </xf>
    <xf numFmtId="165" fontId="5" fillId="2" borderId="27" xfId="2" applyNumberFormat="1" applyFont="1" applyFill="1" applyBorder="1" applyAlignment="1">
      <alignment horizontal="center" vertical="center"/>
    </xf>
    <xf numFmtId="165" fontId="5" fillId="2" borderId="15" xfId="2" applyNumberFormat="1" applyFont="1" applyFill="1" applyBorder="1" applyAlignment="1">
      <alignment horizontal="center" vertical="center"/>
    </xf>
    <xf numFmtId="0" fontId="9" fillId="0" borderId="12" xfId="0" applyFont="1" applyBorder="1" applyAlignment="1">
      <alignment horizontal="center" vertical="center"/>
    </xf>
    <xf numFmtId="0" fontId="4" fillId="3" borderId="4" xfId="0" applyFont="1" applyFill="1" applyBorder="1" applyAlignment="1">
      <alignment horizontal="center" vertical="center"/>
    </xf>
    <xf numFmtId="164" fontId="5" fillId="0" borderId="1" xfId="1" applyFont="1" applyFill="1" applyBorder="1" applyAlignment="1">
      <alignment horizontal="center" vertical="center"/>
    </xf>
    <xf numFmtId="0" fontId="9" fillId="0" borderId="21" xfId="0" applyFont="1" applyBorder="1" applyAlignment="1">
      <alignment horizontal="left" vertical="center" indent="1"/>
    </xf>
    <xf numFmtId="164" fontId="9" fillId="0" borderId="13" xfId="0" applyNumberFormat="1" applyFont="1" applyBorder="1" applyAlignment="1">
      <alignment horizontal="center" vertical="center"/>
    </xf>
    <xf numFmtId="2" fontId="2" fillId="0" borderId="31" xfId="2" applyNumberFormat="1" applyFont="1" applyFill="1" applyBorder="1" applyAlignment="1">
      <alignment horizontal="center" vertical="center"/>
    </xf>
    <xf numFmtId="2" fontId="2" fillId="0" borderId="1" xfId="2" applyNumberFormat="1" applyFont="1" applyFill="1" applyBorder="1" applyAlignment="1">
      <alignment horizontal="center" vertical="center"/>
    </xf>
    <xf numFmtId="0" fontId="0" fillId="0" borderId="0" xfId="0" applyAlignment="1">
      <alignment horizontal="left" vertical="center" wrapTex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0" fillId="0" borderId="6" xfId="0" applyBorder="1" applyAlignment="1">
      <alignment horizontal="left" vertical="center" wrapText="1" indent="1"/>
    </xf>
    <xf numFmtId="49" fontId="0" fillId="0" borderId="6" xfId="0" applyNumberFormat="1" applyBorder="1" applyAlignment="1">
      <alignment horizontal="left" vertical="center" wrapText="1" indent="1"/>
    </xf>
    <xf numFmtId="0" fontId="1" fillId="0" borderId="25" xfId="0" applyFont="1" applyBorder="1" applyAlignment="1">
      <alignment horizontal="left" vertical="center" wrapText="1" indent="1"/>
    </xf>
    <xf numFmtId="0" fontId="0" fillId="0" borderId="0" xfId="0" applyFill="1"/>
    <xf numFmtId="0" fontId="0" fillId="2" borderId="0" xfId="0" applyFill="1" applyBorder="1" applyAlignment="1">
      <alignment horizontal="center" vertical="center" wrapText="1"/>
    </xf>
    <xf numFmtId="0" fontId="9" fillId="0" borderId="0" xfId="0" applyFont="1" applyBorder="1" applyAlignment="1">
      <alignment horizontal="center" vertical="center"/>
    </xf>
    <xf numFmtId="0" fontId="2" fillId="0" borderId="6" xfId="0" applyFont="1" applyBorder="1" applyAlignment="1">
      <alignment horizontal="left" vertical="center" wrapText="1" indent="1"/>
    </xf>
    <xf numFmtId="2" fontId="2" fillId="2" borderId="6" xfId="2" applyNumberFormat="1" applyFont="1" applyFill="1" applyBorder="1" applyAlignment="1">
      <alignment horizontal="left" vertical="center" wrapText="1" indent="1"/>
    </xf>
    <xf numFmtId="0" fontId="12" fillId="0" borderId="6" xfId="0" applyFont="1" applyBorder="1" applyAlignment="1">
      <alignment horizontal="center" vertical="center" wrapText="1"/>
    </xf>
    <xf numFmtId="0" fontId="4" fillId="3" borderId="9"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vertical="center" wrapText="1"/>
    </xf>
    <xf numFmtId="0" fontId="9" fillId="0" borderId="6" xfId="0" applyFont="1" applyBorder="1" applyAlignment="1">
      <alignment vertical="center" wrapText="1"/>
    </xf>
    <xf numFmtId="0" fontId="2" fillId="0" borderId="0" xfId="0" applyFont="1" applyAlignment="1">
      <alignment vertical="center" wrapText="1"/>
    </xf>
    <xf numFmtId="165" fontId="9" fillId="0" borderId="8" xfId="0" applyNumberFormat="1" applyFont="1" applyBorder="1" applyAlignment="1">
      <alignment horizontal="center" vertical="center"/>
    </xf>
    <xf numFmtId="164" fontId="5" fillId="0" borderId="6" xfId="0" applyNumberFormat="1" applyFont="1" applyBorder="1" applyAlignment="1">
      <alignment horizontal="center" vertical="center"/>
    </xf>
    <xf numFmtId="2" fontId="2" fillId="0" borderId="6" xfId="2" applyNumberFormat="1" applyFont="1" applyBorder="1" applyAlignment="1">
      <alignment horizontal="left" vertical="center" wrapText="1" indent="1"/>
    </xf>
    <xf numFmtId="3" fontId="12" fillId="0" borderId="7" xfId="0" applyNumberFormat="1" applyFont="1" applyBorder="1" applyAlignment="1">
      <alignment horizontal="center" vertical="center" wrapText="1"/>
    </xf>
    <xf numFmtId="3" fontId="12" fillId="0" borderId="8" xfId="0" applyNumberFormat="1" applyFont="1" applyBorder="1" applyAlignment="1">
      <alignment horizontal="center" vertical="center" wrapText="1"/>
    </xf>
    <xf numFmtId="0" fontId="0" fillId="4" borderId="0" xfId="0" applyFill="1"/>
    <xf numFmtId="0" fontId="0" fillId="0" borderId="0" xfId="0" applyAlignment="1">
      <alignment horizontal="left" vertical="center" wrapText="1"/>
    </xf>
    <xf numFmtId="0" fontId="2" fillId="0" borderId="0" xfId="0" applyFont="1" applyAlignment="1">
      <alignment horizontal="left" vertical="center" wrapText="1"/>
    </xf>
    <xf numFmtId="0" fontId="11" fillId="0" borderId="0" xfId="0" applyFont="1" applyAlignment="1" applyProtection="1">
      <alignment horizontal="left" vertical="center" wrapText="1"/>
    </xf>
    <xf numFmtId="0" fontId="11" fillId="0" borderId="0" xfId="0" applyFont="1" applyAlignment="1">
      <alignment horizontal="left" vertical="center" wrapText="1"/>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2" fillId="0" borderId="0" xfId="0" applyFont="1" applyFill="1" applyBorder="1" applyAlignment="1">
      <alignment horizontal="left" vertical="center" wrapText="1"/>
    </xf>
    <xf numFmtId="0" fontId="0" fillId="0" borderId="11" xfId="0"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12" fillId="0" borderId="6" xfId="0" applyFont="1" applyBorder="1" applyAlignment="1">
      <alignment horizontal="center" vertical="center" wrapText="1"/>
    </xf>
    <xf numFmtId="0" fontId="2" fillId="0" borderId="6" xfId="0" applyFont="1" applyBorder="1" applyAlignment="1">
      <alignment horizontal="left" vertical="center" wrapText="1" indent="1"/>
    </xf>
    <xf numFmtId="2" fontId="2" fillId="2" borderId="6" xfId="2" applyNumberFormat="1" applyFont="1" applyFill="1" applyBorder="1" applyAlignment="1">
      <alignment horizontal="left" vertical="center" wrapText="1" inden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cellXfs>
  <cellStyles count="4">
    <cellStyle name="Čárka" xfId="1" builtinId="3"/>
    <cellStyle name="Měna" xfId="2" builtinId="4"/>
    <cellStyle name="Normální" xfId="0" builtinId="0"/>
    <cellStyle name="Normální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1"/>
  <sheetViews>
    <sheetView zoomScale="70" zoomScaleNormal="70" workbookViewId="0">
      <selection activeCell="E20" sqref="E20"/>
    </sheetView>
  </sheetViews>
  <sheetFormatPr defaultColWidth="8.85546875" defaultRowHeight="12.75" x14ac:dyDescent="0.2"/>
  <cols>
    <col min="1" max="1" width="2.28515625" style="31" customWidth="1"/>
    <col min="2" max="2" width="72" style="31" customWidth="1"/>
    <col min="3" max="3" width="18.85546875" style="31" customWidth="1"/>
    <col min="4" max="6" width="23" style="31" customWidth="1"/>
    <col min="7" max="16384" width="8.85546875" style="31"/>
  </cols>
  <sheetData>
    <row r="1" spans="2:6" ht="24.6" customHeight="1" x14ac:dyDescent="0.2">
      <c r="B1" s="30" t="s">
        <v>81</v>
      </c>
    </row>
    <row r="2" spans="2:6" ht="24.6" customHeight="1" x14ac:dyDescent="0.2">
      <c r="B2" s="30" t="s">
        <v>135</v>
      </c>
    </row>
    <row r="4" spans="2:6" x14ac:dyDescent="0.2">
      <c r="B4" s="98" t="s">
        <v>126</v>
      </c>
      <c r="C4" s="98"/>
      <c r="D4" s="98"/>
      <c r="E4" s="98"/>
      <c r="F4" s="98"/>
    </row>
    <row r="5" spans="2:6" ht="1.5" customHeight="1" x14ac:dyDescent="0.2">
      <c r="B5" s="98"/>
      <c r="C5" s="98"/>
      <c r="D5" s="98"/>
      <c r="E5" s="98"/>
      <c r="F5" s="98"/>
    </row>
    <row r="6" spans="2:6" ht="38.25" customHeight="1" thickBot="1" x14ac:dyDescent="0.25"/>
    <row r="7" spans="2:6" ht="25.5" x14ac:dyDescent="0.2">
      <c r="B7" s="16" t="s">
        <v>14</v>
      </c>
      <c r="C7" s="16" t="s">
        <v>26</v>
      </c>
      <c r="D7" s="85" t="s">
        <v>127</v>
      </c>
      <c r="E7" s="15" t="s">
        <v>31</v>
      </c>
      <c r="F7" s="9" t="s">
        <v>27</v>
      </c>
    </row>
    <row r="8" spans="2:6" ht="20.100000000000001" customHeight="1" x14ac:dyDescent="0.2">
      <c r="B8" s="74" t="s">
        <v>41</v>
      </c>
      <c r="C8" s="13" t="s">
        <v>29</v>
      </c>
      <c r="D8" s="93">
        <v>982.40889520000007</v>
      </c>
      <c r="E8" s="33"/>
      <c r="F8" s="27">
        <f>D8*E8</f>
        <v>0</v>
      </c>
    </row>
    <row r="9" spans="2:6" ht="20.100000000000001" customHeight="1" x14ac:dyDescent="0.2">
      <c r="B9" s="74" t="s">
        <v>42</v>
      </c>
      <c r="C9" s="13" t="s">
        <v>29</v>
      </c>
      <c r="D9" s="93">
        <v>982.40889520000007</v>
      </c>
      <c r="E9" s="33"/>
      <c r="F9" s="27">
        <f t="shared" ref="F9:F26" si="0">D9*E9</f>
        <v>0</v>
      </c>
    </row>
    <row r="10" spans="2:6" ht="20.100000000000001" customHeight="1" x14ac:dyDescent="0.2">
      <c r="B10" s="74" t="s">
        <v>43</v>
      </c>
      <c r="C10" s="13" t="s">
        <v>29</v>
      </c>
      <c r="D10" s="93">
        <v>1105.2100071</v>
      </c>
      <c r="E10" s="33"/>
      <c r="F10" s="27">
        <f t="shared" si="0"/>
        <v>0</v>
      </c>
    </row>
    <row r="11" spans="2:6" ht="20.100000000000001" customHeight="1" x14ac:dyDescent="0.2">
      <c r="B11" s="74" t="s">
        <v>44</v>
      </c>
      <c r="C11" s="13" t="s">
        <v>29</v>
      </c>
      <c r="D11" s="93">
        <v>1105.2100071</v>
      </c>
      <c r="E11" s="33"/>
      <c r="F11" s="27">
        <f t="shared" si="0"/>
        <v>0</v>
      </c>
    </row>
    <row r="12" spans="2:6" ht="20.100000000000001" customHeight="1" x14ac:dyDescent="0.2">
      <c r="B12" s="74" t="s">
        <v>46</v>
      </c>
      <c r="C12" s="13" t="s">
        <v>29</v>
      </c>
      <c r="D12" s="93">
        <v>405.24366927</v>
      </c>
      <c r="E12" s="33"/>
      <c r="F12" s="27">
        <f t="shared" si="0"/>
        <v>0</v>
      </c>
    </row>
    <row r="13" spans="2:6" ht="20.100000000000001" customHeight="1" x14ac:dyDescent="0.2">
      <c r="B13" s="74" t="s">
        <v>47</v>
      </c>
      <c r="C13" s="13" t="s">
        <v>29</v>
      </c>
      <c r="D13" s="93">
        <v>405.24366927</v>
      </c>
      <c r="E13" s="33"/>
      <c r="F13" s="27">
        <f t="shared" si="0"/>
        <v>0</v>
      </c>
    </row>
    <row r="14" spans="2:6" ht="20.100000000000001" customHeight="1" x14ac:dyDescent="0.2">
      <c r="B14" s="18" t="s">
        <v>124</v>
      </c>
      <c r="C14" s="13" t="s">
        <v>29</v>
      </c>
      <c r="D14" s="93">
        <v>208.76189023000001</v>
      </c>
      <c r="E14" s="33"/>
      <c r="F14" s="27">
        <f t="shared" si="0"/>
        <v>0</v>
      </c>
    </row>
    <row r="15" spans="2:6" ht="20.100000000000001" customHeight="1" x14ac:dyDescent="0.2">
      <c r="B15" s="18" t="s">
        <v>96</v>
      </c>
      <c r="C15" s="13" t="s">
        <v>29</v>
      </c>
      <c r="D15" s="93">
        <v>98.240889519999996</v>
      </c>
      <c r="E15" s="33"/>
      <c r="F15" s="27">
        <f t="shared" si="0"/>
        <v>0</v>
      </c>
    </row>
    <row r="16" spans="2:6" ht="20.100000000000001" customHeight="1" x14ac:dyDescent="0.2">
      <c r="B16" s="74" t="s">
        <v>97</v>
      </c>
      <c r="C16" s="13" t="s">
        <v>28</v>
      </c>
      <c r="D16" s="93">
        <v>17192.155665999999</v>
      </c>
      <c r="E16" s="33"/>
      <c r="F16" s="27">
        <f t="shared" si="0"/>
        <v>0</v>
      </c>
    </row>
    <row r="17" spans="2:6" ht="20.100000000000001" customHeight="1" x14ac:dyDescent="0.2">
      <c r="B17" s="74" t="s">
        <v>98</v>
      </c>
      <c r="C17" s="13" t="s">
        <v>28</v>
      </c>
      <c r="D17" s="93">
        <v>17192.155665999999</v>
      </c>
      <c r="E17" s="33"/>
      <c r="F17" s="27">
        <f t="shared" si="0"/>
        <v>0</v>
      </c>
    </row>
    <row r="18" spans="2:6" ht="20.100000000000001" customHeight="1" x14ac:dyDescent="0.2">
      <c r="B18" s="74" t="s">
        <v>99</v>
      </c>
      <c r="C18" s="13" t="s">
        <v>29</v>
      </c>
      <c r="D18" s="93">
        <v>644.70583747500007</v>
      </c>
      <c r="E18" s="33"/>
      <c r="F18" s="27">
        <f t="shared" si="0"/>
        <v>0</v>
      </c>
    </row>
    <row r="19" spans="2:6" ht="20.100000000000001" customHeight="1" x14ac:dyDescent="0.2">
      <c r="B19" s="74" t="s">
        <v>100</v>
      </c>
      <c r="C19" s="13" t="s">
        <v>29</v>
      </c>
      <c r="D19" s="93">
        <v>380.68344689000003</v>
      </c>
      <c r="E19" s="33"/>
      <c r="F19" s="27">
        <f t="shared" si="0"/>
        <v>0</v>
      </c>
    </row>
    <row r="20" spans="2:6" ht="20.100000000000001" customHeight="1" x14ac:dyDescent="0.2">
      <c r="B20" s="74" t="s">
        <v>101</v>
      </c>
      <c r="C20" s="13" t="s">
        <v>29</v>
      </c>
      <c r="D20" s="93">
        <v>67.540611545000004</v>
      </c>
      <c r="E20" s="33"/>
      <c r="F20" s="27">
        <f t="shared" si="0"/>
        <v>0</v>
      </c>
    </row>
    <row r="21" spans="2:6" ht="20.100000000000001" customHeight="1" x14ac:dyDescent="0.2">
      <c r="B21" s="74" t="s">
        <v>102</v>
      </c>
      <c r="C21" s="13" t="s">
        <v>29</v>
      </c>
      <c r="D21" s="93">
        <v>644.70583747500007</v>
      </c>
      <c r="E21" s="33"/>
      <c r="F21" s="27">
        <f t="shared" si="0"/>
        <v>0</v>
      </c>
    </row>
    <row r="22" spans="2:6" ht="20.100000000000001" customHeight="1" x14ac:dyDescent="0.2">
      <c r="B22" s="74" t="s">
        <v>103</v>
      </c>
      <c r="C22" s="13" t="s">
        <v>29</v>
      </c>
      <c r="D22" s="93">
        <v>380.68344689000003</v>
      </c>
      <c r="E22" s="33"/>
      <c r="F22" s="27">
        <f t="shared" si="0"/>
        <v>0</v>
      </c>
    </row>
    <row r="23" spans="2:6" ht="20.100000000000001" customHeight="1" x14ac:dyDescent="0.2">
      <c r="B23" s="74" t="s">
        <v>104</v>
      </c>
      <c r="C23" s="13" t="s">
        <v>29</v>
      </c>
      <c r="D23" s="93">
        <v>67.540611545000004</v>
      </c>
      <c r="E23" s="33"/>
      <c r="F23" s="27">
        <f t="shared" si="0"/>
        <v>0</v>
      </c>
    </row>
    <row r="24" spans="2:6" ht="20.100000000000001" customHeight="1" x14ac:dyDescent="0.2">
      <c r="B24" s="74" t="s">
        <v>105</v>
      </c>
      <c r="C24" s="13" t="s">
        <v>30</v>
      </c>
      <c r="D24" s="93">
        <v>36.840333569999999</v>
      </c>
      <c r="E24" s="33"/>
      <c r="F24" s="27">
        <f t="shared" si="0"/>
        <v>0</v>
      </c>
    </row>
    <row r="25" spans="2:6" ht="20.100000000000001" customHeight="1" x14ac:dyDescent="0.2">
      <c r="B25" s="74" t="s">
        <v>106</v>
      </c>
      <c r="C25" s="13" t="s">
        <v>29</v>
      </c>
      <c r="D25" s="93">
        <v>356.12322451</v>
      </c>
      <c r="E25" s="33"/>
      <c r="F25" s="27">
        <f t="shared" si="0"/>
        <v>0</v>
      </c>
    </row>
    <row r="26" spans="2:6" ht="20.100000000000001" customHeight="1" thickBot="1" x14ac:dyDescent="0.25">
      <c r="B26" s="75" t="s">
        <v>107</v>
      </c>
      <c r="C26" s="14" t="s">
        <v>28</v>
      </c>
      <c r="D26" s="94">
        <v>1289.4116749500001</v>
      </c>
      <c r="E26" s="34"/>
      <c r="F26" s="27">
        <f t="shared" si="0"/>
        <v>0</v>
      </c>
    </row>
    <row r="27" spans="2:6" ht="16.5" customHeight="1" thickBot="1" x14ac:dyDescent="0.25">
      <c r="B27" s="81" t="s">
        <v>32</v>
      </c>
      <c r="C27" s="81"/>
      <c r="D27" s="81"/>
      <c r="E27" s="81"/>
      <c r="F27" s="90">
        <f>SUM(F8:F26)</f>
        <v>0</v>
      </c>
    </row>
    <row r="29" spans="2:6" customFormat="1" ht="15" customHeight="1" x14ac:dyDescent="0.2">
      <c r="B29" s="89" t="s">
        <v>83</v>
      </c>
    </row>
    <row r="30" spans="2:6" customFormat="1" ht="29.45" customHeight="1" x14ac:dyDescent="0.2">
      <c r="B30" s="97" t="s">
        <v>34</v>
      </c>
      <c r="C30" s="97"/>
      <c r="D30" s="97"/>
      <c r="E30" s="97"/>
    </row>
    <row r="31" spans="2:6" customFormat="1" x14ac:dyDescent="0.2"/>
    <row r="32" spans="2:6" customFormat="1" x14ac:dyDescent="0.2">
      <c r="B32" s="89" t="s">
        <v>84</v>
      </c>
    </row>
    <row r="33" spans="2:5" customFormat="1" ht="13.15" customHeight="1" x14ac:dyDescent="0.2">
      <c r="B33" s="96" t="s">
        <v>85</v>
      </c>
      <c r="C33" s="96"/>
      <c r="D33" s="96"/>
      <c r="E33" s="96"/>
    </row>
    <row r="34" spans="2:5" customFormat="1" ht="29.45" customHeight="1" x14ac:dyDescent="0.2">
      <c r="B34" s="96"/>
      <c r="C34" s="96"/>
      <c r="D34" s="96"/>
      <c r="E34" s="96"/>
    </row>
    <row r="35" spans="2:5" customFormat="1" ht="15" customHeight="1" x14ac:dyDescent="0.2">
      <c r="B35" s="32"/>
      <c r="C35" s="32"/>
      <c r="D35" s="32"/>
      <c r="E35" s="32"/>
    </row>
    <row r="36" spans="2:5" customFormat="1" ht="15" customHeight="1" x14ac:dyDescent="0.2">
      <c r="B36" s="89" t="s">
        <v>86</v>
      </c>
      <c r="C36" s="32"/>
      <c r="D36" s="32"/>
      <c r="E36" s="32"/>
    </row>
    <row r="37" spans="2:5" customFormat="1" ht="15" customHeight="1" x14ac:dyDescent="0.2">
      <c r="B37" s="96" t="s">
        <v>137</v>
      </c>
      <c r="C37" s="96"/>
      <c r="D37" s="96"/>
      <c r="E37" s="96"/>
    </row>
    <row r="38" spans="2:5" customFormat="1" ht="15" customHeight="1" x14ac:dyDescent="0.2">
      <c r="B38" s="96"/>
      <c r="C38" s="96"/>
      <c r="D38" s="96"/>
      <c r="E38" s="96"/>
    </row>
    <row r="39" spans="2:5" customFormat="1" ht="15" customHeight="1" x14ac:dyDescent="0.2"/>
    <row r="40" spans="2:5" customFormat="1" x14ac:dyDescent="0.2">
      <c r="B40" s="8"/>
    </row>
    <row r="41" spans="2:5" customFormat="1" x14ac:dyDescent="0.2"/>
  </sheetData>
  <sheetProtection algorithmName="SHA-512" hashValue="KjiBTufoI5lhx37xGcYgu028dMzFF+zuqpc0G9s8HJBjjVcOvBLM5CwVY9GJ3Ld8sxhRYz58/1kicE7oVfsJEw==" saltValue="lqD4Kc7q0NqisdYiFls+Cw==" spinCount="100000" sheet="1" objects="1" scenarios="1"/>
  <mergeCells count="4">
    <mergeCell ref="B33:E34"/>
    <mergeCell ref="B37:E38"/>
    <mergeCell ref="B30:E30"/>
    <mergeCell ref="B4:F5"/>
  </mergeCells>
  <pageMargins left="0.7" right="0.7" top="0.78740157499999996" bottom="0.78740157499999996"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T40"/>
  <sheetViews>
    <sheetView topLeftCell="B1" zoomScale="90" zoomScaleNormal="90" workbookViewId="0">
      <selection activeCell="E25" sqref="E25"/>
    </sheetView>
  </sheetViews>
  <sheetFormatPr defaultRowHeight="12.75" x14ac:dyDescent="0.2"/>
  <cols>
    <col min="1" max="1" width="5.42578125" customWidth="1"/>
    <col min="2" max="2" width="70.28515625" customWidth="1"/>
    <col min="3" max="3" width="12.85546875" customWidth="1"/>
    <col min="4" max="5" width="23" customWidth="1"/>
    <col min="6" max="6" width="18.7109375" customWidth="1"/>
  </cols>
  <sheetData>
    <row r="1" spans="2:254" ht="25.15" customHeight="1" x14ac:dyDescent="0.2">
      <c r="B1" s="11" t="s">
        <v>81</v>
      </c>
    </row>
    <row r="2" spans="2:254" ht="24.6" customHeight="1" x14ac:dyDescent="0.2">
      <c r="B2" s="11" t="s">
        <v>135</v>
      </c>
    </row>
    <row r="4" spans="2:254" x14ac:dyDescent="0.2">
      <c r="B4" s="99" t="s">
        <v>36</v>
      </c>
      <c r="C4" s="99"/>
      <c r="D4" s="99"/>
      <c r="E4" s="99"/>
      <c r="F4" s="99"/>
    </row>
    <row r="5" spans="2:254" x14ac:dyDescent="0.2">
      <c r="B5" s="99"/>
      <c r="C5" s="99"/>
      <c r="D5" s="99"/>
      <c r="E5" s="99"/>
      <c r="F5" s="99"/>
    </row>
    <row r="6" spans="2:254" s="3" customFormat="1" ht="19.899999999999999" customHeight="1" thickBot="1" x14ac:dyDescent="0.25">
      <c r="B6" s="1"/>
      <c r="C6" s="1"/>
      <c r="D6" s="1"/>
      <c r="E6" s="1"/>
      <c r="F6" s="2"/>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2:254" s="3" customFormat="1" ht="40.9" customHeight="1" x14ac:dyDescent="0.2">
      <c r="B7" s="16" t="s">
        <v>14</v>
      </c>
      <c r="C7" s="16" t="s">
        <v>26</v>
      </c>
      <c r="D7" s="17" t="s">
        <v>33</v>
      </c>
      <c r="E7" s="15" t="s">
        <v>31</v>
      </c>
      <c r="F7" s="9" t="s">
        <v>27</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2:254" s="3" customFormat="1" ht="20.100000000000001" customHeight="1" x14ac:dyDescent="0.2">
      <c r="B8" s="74" t="s">
        <v>41</v>
      </c>
      <c r="C8" s="13" t="s">
        <v>29</v>
      </c>
      <c r="D8" s="93">
        <v>586</v>
      </c>
      <c r="E8" s="33">
        <f>'Údržba VVN, VN'!E8</f>
        <v>0</v>
      </c>
      <c r="F8" s="27">
        <f t="shared" ref="F8:F25" si="0">E8*D8</f>
        <v>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2:254" s="3" customFormat="1" ht="20.100000000000001" customHeight="1" x14ac:dyDescent="0.2">
      <c r="B9" s="74" t="s">
        <v>42</v>
      </c>
      <c r="C9" s="13" t="s">
        <v>29</v>
      </c>
      <c r="D9" s="93">
        <v>586</v>
      </c>
      <c r="E9" s="33">
        <f>'Údržba VVN, VN'!E9</f>
        <v>0</v>
      </c>
      <c r="F9" s="27">
        <f t="shared" si="0"/>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2:254" s="3" customFormat="1" ht="20.100000000000001" customHeight="1" x14ac:dyDescent="0.2">
      <c r="B10" s="74" t="s">
        <v>43</v>
      </c>
      <c r="C10" s="13" t="s">
        <v>29</v>
      </c>
      <c r="D10" s="93">
        <v>658</v>
      </c>
      <c r="E10" s="33">
        <f>'Údržba VVN, VN'!E10</f>
        <v>0</v>
      </c>
      <c r="F10" s="27">
        <f t="shared" si="0"/>
        <v>0</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2:254" s="3" customFormat="1" ht="20.100000000000001" customHeight="1" x14ac:dyDescent="0.2">
      <c r="B11" s="74" t="s">
        <v>44</v>
      </c>
      <c r="C11" s="13" t="s">
        <v>29</v>
      </c>
      <c r="D11" s="93">
        <v>658</v>
      </c>
      <c r="E11" s="33">
        <f>'Údržba VVN, VN'!E11</f>
        <v>0</v>
      </c>
      <c r="F11" s="27">
        <f t="shared" si="0"/>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2:254" s="3" customFormat="1" ht="20.100000000000001" customHeight="1" x14ac:dyDescent="0.2">
      <c r="B12" s="74" t="s">
        <v>46</v>
      </c>
      <c r="C12" s="13" t="s">
        <v>29</v>
      </c>
      <c r="D12" s="93">
        <v>241</v>
      </c>
      <c r="E12" s="33">
        <f>'Údržba VVN, VN'!E12</f>
        <v>0</v>
      </c>
      <c r="F12" s="27">
        <f t="shared" si="0"/>
        <v>0</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2:254" s="3" customFormat="1" ht="20.100000000000001" customHeight="1" x14ac:dyDescent="0.2">
      <c r="B13" s="74" t="s">
        <v>47</v>
      </c>
      <c r="C13" s="13" t="s">
        <v>29</v>
      </c>
      <c r="D13" s="93">
        <v>241</v>
      </c>
      <c r="E13" s="33">
        <f>'Údržba VVN, VN'!E13</f>
        <v>0</v>
      </c>
      <c r="F13" s="27">
        <f t="shared" si="0"/>
        <v>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2:254" s="3" customFormat="1" ht="20.100000000000001" customHeight="1" x14ac:dyDescent="0.2">
      <c r="B14" s="18" t="s">
        <v>95</v>
      </c>
      <c r="C14" s="13" t="s">
        <v>29</v>
      </c>
      <c r="D14" s="93">
        <v>194</v>
      </c>
      <c r="E14" s="33">
        <f>'Údržba VVN, VN'!E14</f>
        <v>0</v>
      </c>
      <c r="F14" s="27">
        <f t="shared" si="0"/>
        <v>0</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2:254" s="3" customFormat="1" ht="20.100000000000001" customHeight="1" x14ac:dyDescent="0.2">
      <c r="B15" s="18" t="s">
        <v>96</v>
      </c>
      <c r="C15" s="13" t="s">
        <v>29</v>
      </c>
      <c r="D15" s="93">
        <v>64</v>
      </c>
      <c r="E15" s="33">
        <f>'Údržba VVN, VN'!E15</f>
        <v>0</v>
      </c>
      <c r="F15" s="27">
        <f t="shared" si="0"/>
        <v>0</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2:254" s="3" customFormat="1" ht="20.100000000000001" customHeight="1" x14ac:dyDescent="0.2">
      <c r="B16" s="74" t="s">
        <v>97</v>
      </c>
      <c r="C16" s="13" t="s">
        <v>28</v>
      </c>
      <c r="D16" s="93">
        <v>10270</v>
      </c>
      <c r="E16" s="33">
        <f>'Údržba VVN, VN'!E16</f>
        <v>0</v>
      </c>
      <c r="F16" s="27">
        <f t="shared" si="0"/>
        <v>0</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2:254" s="3" customFormat="1" ht="20.100000000000001" customHeight="1" x14ac:dyDescent="0.2">
      <c r="B17" s="74" t="s">
        <v>98</v>
      </c>
      <c r="C17" s="13" t="s">
        <v>28</v>
      </c>
      <c r="D17" s="93">
        <v>10270</v>
      </c>
      <c r="E17" s="33">
        <f>'Údržba VVN, VN'!E17</f>
        <v>0</v>
      </c>
      <c r="F17" s="27">
        <f t="shared" si="0"/>
        <v>0</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2:254" s="3" customFormat="1" ht="20.100000000000001" customHeight="1" x14ac:dyDescent="0.2">
      <c r="B18" s="74" t="s">
        <v>99</v>
      </c>
      <c r="C18" s="13" t="s">
        <v>29</v>
      </c>
      <c r="D18" s="93">
        <v>385</v>
      </c>
      <c r="E18" s="33">
        <f>'Údržba VVN, VN'!E18</f>
        <v>0</v>
      </c>
      <c r="F18" s="27">
        <f t="shared" si="0"/>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2:254" s="3" customFormat="1" ht="20.100000000000001" customHeight="1" x14ac:dyDescent="0.2">
      <c r="B19" s="74" t="s">
        <v>100</v>
      </c>
      <c r="C19" s="13" t="s">
        <v>29</v>
      </c>
      <c r="D19" s="93">
        <v>225</v>
      </c>
      <c r="E19" s="33">
        <f>'Údržba VVN, VN'!E19</f>
        <v>0</v>
      </c>
      <c r="F19" s="27">
        <f t="shared" si="0"/>
        <v>0</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2:254" s="3" customFormat="1" ht="20.100000000000001" customHeight="1" x14ac:dyDescent="0.2">
      <c r="B20" s="74" t="s">
        <v>101</v>
      </c>
      <c r="C20" s="13" t="s">
        <v>29</v>
      </c>
      <c r="D20" s="93">
        <v>40</v>
      </c>
      <c r="E20" s="33">
        <f>'Údržba VVN, VN'!E20</f>
        <v>0</v>
      </c>
      <c r="F20" s="27">
        <f t="shared" si="0"/>
        <v>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2:254" s="3" customFormat="1" ht="20.100000000000001" customHeight="1" x14ac:dyDescent="0.2">
      <c r="B21" s="74" t="s">
        <v>102</v>
      </c>
      <c r="C21" s="13" t="s">
        <v>29</v>
      </c>
      <c r="D21" s="93">
        <v>385</v>
      </c>
      <c r="E21" s="33">
        <f>'Údržba VVN, VN'!E21</f>
        <v>0</v>
      </c>
      <c r="F21" s="27">
        <f t="shared" si="0"/>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2:254" s="3" customFormat="1" ht="20.100000000000001" customHeight="1" x14ac:dyDescent="0.2">
      <c r="B22" s="74" t="s">
        <v>103</v>
      </c>
      <c r="C22" s="13" t="s">
        <v>29</v>
      </c>
      <c r="D22" s="93">
        <v>225</v>
      </c>
      <c r="E22" s="33">
        <f>'Údržba VVN, VN'!E22</f>
        <v>0</v>
      </c>
      <c r="F22" s="27">
        <f t="shared" si="0"/>
        <v>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2:254" s="3" customFormat="1" ht="20.100000000000001" customHeight="1" x14ac:dyDescent="0.2">
      <c r="B23" s="74" t="s">
        <v>104</v>
      </c>
      <c r="C23" s="13" t="s">
        <v>29</v>
      </c>
      <c r="D23" s="93">
        <v>40</v>
      </c>
      <c r="E23" s="33">
        <f>'Údržba VVN, VN'!E23</f>
        <v>0</v>
      </c>
      <c r="F23" s="27">
        <f t="shared" si="0"/>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2:254" s="3" customFormat="1" ht="20.100000000000001" customHeight="1" x14ac:dyDescent="0.2">
      <c r="B24" s="74" t="s">
        <v>105</v>
      </c>
      <c r="C24" s="13" t="s">
        <v>30</v>
      </c>
      <c r="D24" s="93">
        <v>22</v>
      </c>
      <c r="E24" s="33">
        <f>'Údržba VVN, VN'!E24</f>
        <v>0</v>
      </c>
      <c r="F24" s="27">
        <f t="shared" si="0"/>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2:254" s="3" customFormat="1" ht="20.100000000000001" customHeight="1" x14ac:dyDescent="0.2">
      <c r="B25" s="74" t="s">
        <v>106</v>
      </c>
      <c r="C25" s="13" t="s">
        <v>29</v>
      </c>
      <c r="D25" s="93">
        <v>209</v>
      </c>
      <c r="E25" s="33">
        <f>'Údržba VVN, VN'!E25</f>
        <v>0</v>
      </c>
      <c r="F25" s="27">
        <f t="shared" si="0"/>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2:254" s="3" customFormat="1" ht="20.100000000000001" customHeight="1" thickBot="1" x14ac:dyDescent="0.25">
      <c r="B26" s="75" t="s">
        <v>107</v>
      </c>
      <c r="C26" s="14" t="s">
        <v>28</v>
      </c>
      <c r="D26" s="94">
        <v>767</v>
      </c>
      <c r="E26" s="34">
        <f>'Údržba VVN, VN'!E26</f>
        <v>0</v>
      </c>
      <c r="F26" s="27">
        <f>E26*D26</f>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2:254" s="3" customFormat="1" ht="19.899999999999999" customHeight="1" thickBot="1" x14ac:dyDescent="0.25">
      <c r="B27" s="100" t="s">
        <v>32</v>
      </c>
      <c r="C27" s="100"/>
      <c r="D27" s="100"/>
      <c r="E27" s="101"/>
      <c r="F27" s="7">
        <f>SUM(F8:F26)</f>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2:254" s="3" customFormat="1" ht="19.899999999999999" customHeight="1" x14ac:dyDescent="0.2">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2:254" ht="15" customHeight="1" x14ac:dyDescent="0.2">
      <c r="B29" s="12" t="s">
        <v>83</v>
      </c>
    </row>
    <row r="30" spans="2:254" ht="29.45" customHeight="1" x14ac:dyDescent="0.2">
      <c r="B30" s="102" t="s">
        <v>34</v>
      </c>
      <c r="C30" s="102"/>
      <c r="D30" s="102"/>
      <c r="E30" s="102"/>
    </row>
    <row r="32" spans="2:254" x14ac:dyDescent="0.2">
      <c r="B32" s="12" t="s">
        <v>84</v>
      </c>
    </row>
    <row r="33" spans="2:5" ht="13.15" customHeight="1" x14ac:dyDescent="0.2">
      <c r="B33" s="96" t="s">
        <v>85</v>
      </c>
      <c r="C33" s="96"/>
      <c r="D33" s="96"/>
      <c r="E33" s="96"/>
    </row>
    <row r="34" spans="2:5" ht="29.45" customHeight="1" x14ac:dyDescent="0.2">
      <c r="B34" s="96"/>
      <c r="C34" s="96"/>
      <c r="D34" s="96"/>
      <c r="E34" s="96"/>
    </row>
    <row r="35" spans="2:5" ht="15" customHeight="1" x14ac:dyDescent="0.2">
      <c r="B35" s="32"/>
      <c r="C35" s="32"/>
      <c r="D35" s="32"/>
      <c r="E35" s="32"/>
    </row>
    <row r="36" spans="2:5" ht="15" customHeight="1" x14ac:dyDescent="0.2">
      <c r="B36" s="12" t="s">
        <v>86</v>
      </c>
      <c r="C36" s="32"/>
      <c r="D36" s="32"/>
      <c r="E36" s="32"/>
    </row>
    <row r="37" spans="2:5" ht="15" customHeight="1" x14ac:dyDescent="0.2">
      <c r="B37" s="96" t="s">
        <v>136</v>
      </c>
      <c r="C37" s="96"/>
      <c r="D37" s="96"/>
      <c r="E37" s="96"/>
    </row>
    <row r="38" spans="2:5" ht="15" customHeight="1" x14ac:dyDescent="0.2">
      <c r="B38" s="96"/>
      <c r="C38" s="96"/>
      <c r="D38" s="96"/>
      <c r="E38" s="96"/>
    </row>
    <row r="39" spans="2:5" ht="15" customHeight="1" x14ac:dyDescent="0.2"/>
    <row r="40" spans="2:5" x14ac:dyDescent="0.2">
      <c r="B40" s="8"/>
    </row>
  </sheetData>
  <sheetProtection algorithmName="SHA-512" hashValue="wNX6ih1jDIk26LirnodmQ0wdUeEax4BB9pL31cS71H2t7+Mlt2hTXNfAtvm/3PidmqjxbSUWt5EHkKmh+H+eVw==" saltValue="IaN6V2xuI03e13K+JmfUBA==" spinCount="100000" sheet="1" objects="1" scenarios="1"/>
  <mergeCells count="5">
    <mergeCell ref="B37:E38"/>
    <mergeCell ref="B4:F5"/>
    <mergeCell ref="B27:E27"/>
    <mergeCell ref="B30:E30"/>
    <mergeCell ref="B33:E34"/>
  </mergeCells>
  <pageMargins left="0.7" right="0.7" top="0.78740157499999996" bottom="0.78740157499999996"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8"/>
  <sheetViews>
    <sheetView view="pageBreakPreview" topLeftCell="A16" zoomScale="90" zoomScaleNormal="90" zoomScaleSheetLayoutView="90" workbookViewId="0">
      <selection activeCell="C23" sqref="C23"/>
    </sheetView>
  </sheetViews>
  <sheetFormatPr defaultRowHeight="12.75" x14ac:dyDescent="0.2"/>
  <cols>
    <col min="1" max="1" width="2.28515625" customWidth="1"/>
    <col min="2" max="2" width="56.85546875" customWidth="1"/>
    <col min="3" max="3" width="12.85546875" customWidth="1"/>
    <col min="4" max="4" width="69.7109375" customWidth="1"/>
    <col min="5" max="5" width="38.85546875" customWidth="1"/>
    <col min="6" max="6" width="30.140625" customWidth="1"/>
  </cols>
  <sheetData>
    <row r="1" spans="2:6" ht="25.15" customHeight="1" x14ac:dyDescent="0.2">
      <c r="B1" s="11" t="s">
        <v>81</v>
      </c>
    </row>
    <row r="2" spans="2:6" ht="24.6" customHeight="1" x14ac:dyDescent="0.2">
      <c r="B2" s="11"/>
    </row>
    <row r="4" spans="2:6" ht="12.75" customHeight="1" x14ac:dyDescent="0.2">
      <c r="B4" s="99" t="s">
        <v>133</v>
      </c>
      <c r="C4" s="99"/>
      <c r="D4" s="99"/>
      <c r="E4" s="99"/>
      <c r="F4" s="99"/>
    </row>
    <row r="5" spans="2:6" x14ac:dyDescent="0.2">
      <c r="B5" s="99"/>
      <c r="C5" s="99"/>
      <c r="D5" s="99"/>
      <c r="E5" s="99"/>
      <c r="F5" s="99"/>
    </row>
    <row r="6" spans="2:6" s="3" customFormat="1" ht="19.899999999999999" customHeight="1" x14ac:dyDescent="0.2">
      <c r="B6" s="1"/>
      <c r="C6" s="1"/>
      <c r="D6" s="1"/>
      <c r="E6" s="1"/>
      <c r="F6" s="2"/>
    </row>
    <row r="7" spans="2:6" s="3" customFormat="1" ht="34.15" customHeight="1" x14ac:dyDescent="0.2">
      <c r="B7" s="20" t="s">
        <v>14</v>
      </c>
      <c r="C7" s="20" t="s">
        <v>26</v>
      </c>
      <c r="D7" s="22" t="s">
        <v>58</v>
      </c>
      <c r="E7" s="23" t="s">
        <v>59</v>
      </c>
      <c r="F7" s="20" t="s">
        <v>60</v>
      </c>
    </row>
    <row r="8" spans="2:6" s="3" customFormat="1" ht="79.150000000000006" customHeight="1" x14ac:dyDescent="0.2">
      <c r="B8" s="82" t="s">
        <v>41</v>
      </c>
      <c r="C8" s="106" t="s">
        <v>29</v>
      </c>
      <c r="D8" s="107" t="s">
        <v>78</v>
      </c>
      <c r="E8" s="107" t="s">
        <v>64</v>
      </c>
      <c r="F8" s="107" t="s">
        <v>61</v>
      </c>
    </row>
    <row r="9" spans="2:6" s="3" customFormat="1" ht="79.150000000000006" customHeight="1" x14ac:dyDescent="0.2">
      <c r="B9" s="82" t="s">
        <v>42</v>
      </c>
      <c r="C9" s="106"/>
      <c r="D9" s="107"/>
      <c r="E9" s="107"/>
      <c r="F9" s="107"/>
    </row>
    <row r="10" spans="2:6" s="3" customFormat="1" ht="103.9" customHeight="1" x14ac:dyDescent="0.2">
      <c r="B10" s="82" t="s">
        <v>43</v>
      </c>
      <c r="C10" s="84" t="s">
        <v>29</v>
      </c>
      <c r="D10" s="107" t="s">
        <v>79</v>
      </c>
      <c r="E10" s="107"/>
      <c r="F10" s="107" t="s">
        <v>62</v>
      </c>
    </row>
    <row r="11" spans="2:6" s="3" customFormat="1" ht="103.9" customHeight="1" x14ac:dyDescent="0.2">
      <c r="B11" s="82" t="s">
        <v>44</v>
      </c>
      <c r="C11" s="84" t="s">
        <v>29</v>
      </c>
      <c r="D11" s="107"/>
      <c r="E11" s="107"/>
      <c r="F11" s="107"/>
    </row>
    <row r="12" spans="2:6" s="3" customFormat="1" ht="52.15" customHeight="1" x14ac:dyDescent="0.2">
      <c r="B12" s="82" t="s">
        <v>46</v>
      </c>
      <c r="C12" s="84" t="s">
        <v>29</v>
      </c>
      <c r="D12" s="107" t="s">
        <v>75</v>
      </c>
      <c r="E12" s="108" t="s">
        <v>63</v>
      </c>
      <c r="F12" s="107" t="s">
        <v>76</v>
      </c>
    </row>
    <row r="13" spans="2:6" s="3" customFormat="1" ht="58.9" customHeight="1" x14ac:dyDescent="0.2">
      <c r="B13" s="82" t="s">
        <v>47</v>
      </c>
      <c r="C13" s="84" t="s">
        <v>29</v>
      </c>
      <c r="D13" s="107"/>
      <c r="E13" s="108"/>
      <c r="F13" s="107"/>
    </row>
    <row r="14" spans="2:6" s="3" customFormat="1" ht="216.75" x14ac:dyDescent="0.2">
      <c r="B14" s="82" t="s">
        <v>48</v>
      </c>
      <c r="C14" s="84" t="s">
        <v>29</v>
      </c>
      <c r="D14" s="92" t="s">
        <v>128</v>
      </c>
      <c r="E14" s="92" t="s">
        <v>129</v>
      </c>
      <c r="F14" s="92" t="s">
        <v>61</v>
      </c>
    </row>
    <row r="15" spans="2:6" s="3" customFormat="1" ht="191.25" x14ac:dyDescent="0.2">
      <c r="B15" s="82" t="s">
        <v>130</v>
      </c>
      <c r="C15" s="84" t="s">
        <v>29</v>
      </c>
      <c r="D15" s="76" t="s">
        <v>131</v>
      </c>
      <c r="E15" s="92" t="s">
        <v>132</v>
      </c>
      <c r="F15" s="92" t="s">
        <v>77</v>
      </c>
    </row>
    <row r="16" spans="2:6" s="3" customFormat="1" ht="52.15" customHeight="1" x14ac:dyDescent="0.2">
      <c r="B16" s="82" t="s">
        <v>97</v>
      </c>
      <c r="C16" s="84" t="s">
        <v>28</v>
      </c>
      <c r="D16" s="103" t="s">
        <v>71</v>
      </c>
      <c r="E16" s="103" t="s">
        <v>68</v>
      </c>
      <c r="F16" s="103" t="s">
        <v>69</v>
      </c>
    </row>
    <row r="17" spans="2:6" s="3" customFormat="1" ht="28.15" customHeight="1" x14ac:dyDescent="0.2">
      <c r="B17" s="82" t="s">
        <v>98</v>
      </c>
      <c r="C17" s="84" t="s">
        <v>28</v>
      </c>
      <c r="D17" s="105"/>
      <c r="E17" s="105"/>
      <c r="F17" s="105"/>
    </row>
    <row r="18" spans="2:6" s="3" customFormat="1" ht="28.15" customHeight="1" x14ac:dyDescent="0.2">
      <c r="B18" s="82" t="s">
        <v>99</v>
      </c>
      <c r="C18" s="84" t="s">
        <v>29</v>
      </c>
      <c r="D18" s="103" t="s">
        <v>74</v>
      </c>
      <c r="E18" s="103" t="s">
        <v>73</v>
      </c>
      <c r="F18" s="103" t="s">
        <v>72</v>
      </c>
    </row>
    <row r="19" spans="2:6" s="3" customFormat="1" ht="28.15" customHeight="1" x14ac:dyDescent="0.2">
      <c r="B19" s="82" t="s">
        <v>100</v>
      </c>
      <c r="C19" s="84" t="s">
        <v>29</v>
      </c>
      <c r="D19" s="104"/>
      <c r="E19" s="104"/>
      <c r="F19" s="104"/>
    </row>
    <row r="20" spans="2:6" s="3" customFormat="1" ht="28.15" customHeight="1" x14ac:dyDescent="0.2">
      <c r="B20" s="82" t="s">
        <v>101</v>
      </c>
      <c r="C20" s="84" t="s">
        <v>29</v>
      </c>
      <c r="D20" s="104"/>
      <c r="E20" s="104"/>
      <c r="F20" s="104"/>
    </row>
    <row r="21" spans="2:6" s="3" customFormat="1" ht="28.15" customHeight="1" x14ac:dyDescent="0.2">
      <c r="B21" s="82" t="s">
        <v>102</v>
      </c>
      <c r="C21" s="84" t="s">
        <v>29</v>
      </c>
      <c r="D21" s="104"/>
      <c r="E21" s="104"/>
      <c r="F21" s="104"/>
    </row>
    <row r="22" spans="2:6" s="3" customFormat="1" ht="28.15" customHeight="1" x14ac:dyDescent="0.2">
      <c r="B22" s="82" t="s">
        <v>103</v>
      </c>
      <c r="C22" s="84" t="s">
        <v>29</v>
      </c>
      <c r="D22" s="104"/>
      <c r="E22" s="104"/>
      <c r="F22" s="104"/>
    </row>
    <row r="23" spans="2:6" s="3" customFormat="1" ht="78.599999999999994" customHeight="1" x14ac:dyDescent="0.2">
      <c r="B23" s="82" t="s">
        <v>104</v>
      </c>
      <c r="C23" s="84" t="s">
        <v>29</v>
      </c>
      <c r="D23" s="105"/>
      <c r="E23" s="105"/>
      <c r="F23" s="105"/>
    </row>
    <row r="24" spans="2:6" s="3" customFormat="1" ht="63.75" x14ac:dyDescent="0.2">
      <c r="B24" s="82" t="s">
        <v>105</v>
      </c>
      <c r="C24" s="84" t="s">
        <v>30</v>
      </c>
      <c r="D24" s="76" t="s">
        <v>66</v>
      </c>
      <c r="E24" s="77" t="s">
        <v>67</v>
      </c>
      <c r="F24" s="77" t="s">
        <v>65</v>
      </c>
    </row>
    <row r="25" spans="2:6" s="3" customFormat="1" ht="51" x14ac:dyDescent="0.2">
      <c r="B25" s="82" t="s">
        <v>106</v>
      </c>
      <c r="C25" s="84" t="s">
        <v>29</v>
      </c>
      <c r="D25" s="24"/>
      <c r="E25" s="25"/>
      <c r="F25" s="77" t="s">
        <v>70</v>
      </c>
    </row>
    <row r="26" spans="2:6" ht="89.25" x14ac:dyDescent="0.2">
      <c r="B26" s="82" t="s">
        <v>107</v>
      </c>
      <c r="C26" s="84" t="s">
        <v>28</v>
      </c>
      <c r="D26" s="83" t="s">
        <v>80</v>
      </c>
      <c r="E26" s="83" t="s">
        <v>68</v>
      </c>
      <c r="F26" s="83" t="s">
        <v>69</v>
      </c>
    </row>
    <row r="28" spans="2:6" x14ac:dyDescent="0.2">
      <c r="B28" s="8"/>
    </row>
  </sheetData>
  <sheetProtection algorithmName="SHA-512" hashValue="+QJFaCSAkieXw6/QauaRhUewRxGrRLmnE5Y96ZTZD9+eGqfLEUNBahSd5iJ7hmx10QAa8CcVTTIDRz2dYZRZNA==" saltValue="sCVHmvYpHC2k4arD7h+Ecg==" spinCount="100000" sheet="1" objects="1" scenarios="1"/>
  <mergeCells count="16">
    <mergeCell ref="D18:D23"/>
    <mergeCell ref="E18:E23"/>
    <mergeCell ref="F18:F23"/>
    <mergeCell ref="B4:F5"/>
    <mergeCell ref="C8:C9"/>
    <mergeCell ref="D8:D9"/>
    <mergeCell ref="F8:F9"/>
    <mergeCell ref="D10:D11"/>
    <mergeCell ref="E8:E11"/>
    <mergeCell ref="F10:F11"/>
    <mergeCell ref="F12:F13"/>
    <mergeCell ref="D12:D13"/>
    <mergeCell ref="E12:E13"/>
    <mergeCell ref="D16:D17"/>
    <mergeCell ref="E16:E17"/>
    <mergeCell ref="F16:F17"/>
  </mergeCells>
  <pageMargins left="0.70866141732283472" right="0.70866141732283472" top="0.78740157480314965" bottom="0.78740157480314965"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V27"/>
  <sheetViews>
    <sheetView zoomScaleNormal="100" workbookViewId="0">
      <selection activeCell="H20" sqref="H20"/>
    </sheetView>
  </sheetViews>
  <sheetFormatPr defaultRowHeight="12.75" x14ac:dyDescent="0.2"/>
  <cols>
    <col min="1" max="1" width="2.28515625" customWidth="1"/>
    <col min="2" max="2" width="56.85546875" customWidth="1"/>
    <col min="3" max="3" width="15.28515625" customWidth="1"/>
    <col min="4" max="5" width="23" customWidth="1"/>
    <col min="6" max="6" width="18.7109375" customWidth="1"/>
  </cols>
  <sheetData>
    <row r="1" spans="2:256" ht="24.6" customHeight="1" x14ac:dyDescent="0.2">
      <c r="B1" s="11" t="s">
        <v>81</v>
      </c>
    </row>
    <row r="2" spans="2:256" ht="24.6" customHeight="1" x14ac:dyDescent="0.2">
      <c r="B2" s="11"/>
    </row>
    <row r="4" spans="2:256" x14ac:dyDescent="0.2">
      <c r="B4" s="99" t="s">
        <v>4</v>
      </c>
      <c r="C4" s="99"/>
      <c r="D4" s="99"/>
      <c r="E4" s="99"/>
      <c r="F4" s="99"/>
    </row>
    <row r="5" spans="2:256" x14ac:dyDescent="0.2">
      <c r="B5" s="99"/>
      <c r="C5" s="99"/>
      <c r="D5" s="99"/>
      <c r="E5" s="99"/>
      <c r="F5" s="99"/>
    </row>
    <row r="6" spans="2:256" ht="13.5" thickBot="1" x14ac:dyDescent="0.25">
      <c r="B6" s="1"/>
      <c r="C6" s="1"/>
      <c r="D6" s="1"/>
      <c r="E6" s="1"/>
      <c r="F6" s="2"/>
    </row>
    <row r="7" spans="2:256" ht="25.5" x14ac:dyDescent="0.2">
      <c r="B7" s="10" t="s">
        <v>13</v>
      </c>
      <c r="C7" s="16" t="s">
        <v>26</v>
      </c>
      <c r="D7" s="17" t="s">
        <v>33</v>
      </c>
      <c r="E7" s="15" t="s">
        <v>31</v>
      </c>
      <c r="F7" s="9" t="s">
        <v>27</v>
      </c>
    </row>
    <row r="8" spans="2:256" s="3" customFormat="1" ht="19.899999999999999" customHeight="1" x14ac:dyDescent="0.2">
      <c r="B8" s="35" t="s">
        <v>5</v>
      </c>
      <c r="C8" s="13" t="s">
        <v>30</v>
      </c>
      <c r="D8" s="93">
        <v>46</v>
      </c>
      <c r="E8" s="33"/>
      <c r="F8" s="5">
        <f t="shared" ref="F8:F13" si="0">D8*E8</f>
        <v>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56" s="3" customFormat="1" ht="19.899999999999999" customHeight="1" x14ac:dyDescent="0.2">
      <c r="B9" s="35" t="s">
        <v>6</v>
      </c>
      <c r="C9" s="13" t="s">
        <v>30</v>
      </c>
      <c r="D9" s="93">
        <v>8</v>
      </c>
      <c r="E9" s="33"/>
      <c r="F9" s="5">
        <f t="shared" si="0"/>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56" s="3" customFormat="1" ht="19.899999999999999" customHeight="1" x14ac:dyDescent="0.2">
      <c r="B10" s="35" t="s">
        <v>7</v>
      </c>
      <c r="C10" s="13" t="s">
        <v>30</v>
      </c>
      <c r="D10" s="93">
        <v>50</v>
      </c>
      <c r="E10" s="33"/>
      <c r="F10" s="5">
        <f t="shared" si="0"/>
        <v>0</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56" s="3" customFormat="1" ht="19.899999999999999" customHeight="1" x14ac:dyDescent="0.2">
      <c r="B11" s="35" t="s">
        <v>8</v>
      </c>
      <c r="C11" s="13" t="s">
        <v>30</v>
      </c>
      <c r="D11" s="93">
        <v>50</v>
      </c>
      <c r="E11" s="33"/>
      <c r="F11" s="5">
        <f t="shared" si="0"/>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56" s="3" customFormat="1" ht="19.899999999999999" customHeight="1" x14ac:dyDescent="0.2">
      <c r="B12" s="35" t="s">
        <v>9</v>
      </c>
      <c r="C12" s="13" t="s">
        <v>30</v>
      </c>
      <c r="D12" s="93">
        <v>14</v>
      </c>
      <c r="E12" s="33"/>
      <c r="F12" s="5">
        <f t="shared" si="0"/>
        <v>0</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56" s="3" customFormat="1" ht="19.899999999999999" customHeight="1" thickBot="1" x14ac:dyDescent="0.25">
      <c r="B13" s="36" t="s">
        <v>10</v>
      </c>
      <c r="C13" s="14" t="s">
        <v>30</v>
      </c>
      <c r="D13" s="94">
        <v>57</v>
      </c>
      <c r="E13" s="33"/>
      <c r="F13" s="5">
        <f t="shared" si="0"/>
        <v>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56" ht="62.25" customHeight="1" thickBot="1" x14ac:dyDescent="0.25">
      <c r="E14" s="6" t="s">
        <v>2</v>
      </c>
      <c r="F14" s="7">
        <f>SUM(F8:F13)</f>
        <v>0</v>
      </c>
    </row>
    <row r="16" spans="2:256" x14ac:dyDescent="0.2">
      <c r="B16" s="12" t="s">
        <v>87</v>
      </c>
    </row>
    <row r="17" spans="2:5" ht="39.6" customHeight="1" x14ac:dyDescent="0.2">
      <c r="B17" s="96" t="s">
        <v>139</v>
      </c>
      <c r="C17" s="96"/>
      <c r="D17" s="96"/>
      <c r="E17" s="96"/>
    </row>
    <row r="19" spans="2:5" x14ac:dyDescent="0.2">
      <c r="B19" s="12" t="s">
        <v>88</v>
      </c>
    </row>
    <row r="20" spans="2:5" ht="29.45" customHeight="1" x14ac:dyDescent="0.2">
      <c r="B20" s="96" t="s">
        <v>140</v>
      </c>
      <c r="C20" s="96"/>
      <c r="D20" s="96"/>
      <c r="E20" s="96"/>
    </row>
    <row r="21" spans="2:5" x14ac:dyDescent="0.2">
      <c r="B21" s="96"/>
      <c r="C21" s="96"/>
      <c r="D21" s="96"/>
      <c r="E21" s="96"/>
    </row>
    <row r="22" spans="2:5" x14ac:dyDescent="0.2">
      <c r="B22" t="s">
        <v>89</v>
      </c>
    </row>
    <row r="23" spans="2:5" ht="13.15" customHeight="1" x14ac:dyDescent="0.2">
      <c r="B23" s="102" t="s">
        <v>34</v>
      </c>
      <c r="C23" s="102"/>
      <c r="D23" s="102"/>
      <c r="E23" s="102"/>
    </row>
    <row r="24" spans="2:5" x14ac:dyDescent="0.2">
      <c r="B24" s="102"/>
      <c r="C24" s="102"/>
      <c r="D24" s="102"/>
      <c r="E24" s="102"/>
    </row>
    <row r="27" spans="2:5" x14ac:dyDescent="0.2">
      <c r="B27" s="8"/>
    </row>
  </sheetData>
  <sheetProtection algorithmName="SHA-512" hashValue="ua9mEO3KxaneTQ7AT4xcx/E4HDnscNAg3LQO+jpKnNWX5FcO8G7bOvBDY9Iqjk7M5gf5nqKpRqlclaxoTpmEDg==" saltValue="YxiLYCIvNYuh9GlRkmSWEQ==" spinCount="100000" sheet="1" objects="1" scenarios="1"/>
  <mergeCells count="4">
    <mergeCell ref="B4:F5"/>
    <mergeCell ref="B17:E17"/>
    <mergeCell ref="B20:E21"/>
    <mergeCell ref="B23:E24"/>
  </mergeCells>
  <pageMargins left="0.7" right="0.7" top="0.78740157499999996" bottom="0.78740157499999996"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V31"/>
  <sheetViews>
    <sheetView tabSelected="1" zoomScaleNormal="100" workbookViewId="0">
      <selection activeCell="K18" sqref="K18"/>
    </sheetView>
  </sheetViews>
  <sheetFormatPr defaultRowHeight="12.75" x14ac:dyDescent="0.2"/>
  <cols>
    <col min="1" max="1" width="2.28515625" customWidth="1"/>
    <col min="2" max="2" width="65.28515625" customWidth="1"/>
    <col min="3" max="3" width="19.28515625" customWidth="1"/>
    <col min="4" max="5" width="23" customWidth="1"/>
    <col min="6" max="6" width="18.7109375" customWidth="1"/>
    <col min="7" max="7" width="18.85546875" customWidth="1"/>
    <col min="8" max="8" width="6.140625" customWidth="1"/>
  </cols>
  <sheetData>
    <row r="1" spans="2:256" ht="24.6" customHeight="1" x14ac:dyDescent="0.2">
      <c r="B1" s="11" t="s">
        <v>81</v>
      </c>
    </row>
    <row r="2" spans="2:256" ht="24.6" customHeight="1" x14ac:dyDescent="0.2">
      <c r="B2" s="11"/>
    </row>
    <row r="4" spans="2:256" x14ac:dyDescent="0.2">
      <c r="B4" s="99" t="s">
        <v>12</v>
      </c>
      <c r="C4" s="99"/>
      <c r="D4" s="99"/>
      <c r="E4" s="99"/>
      <c r="F4" s="99"/>
    </row>
    <row r="5" spans="2:256" x14ac:dyDescent="0.2">
      <c r="B5" s="99"/>
      <c r="C5" s="99"/>
      <c r="D5" s="99"/>
      <c r="E5" s="99"/>
      <c r="F5" s="99"/>
    </row>
    <row r="6" spans="2:256" ht="13.5" thickBot="1" x14ac:dyDescent="0.25">
      <c r="B6" s="1"/>
      <c r="C6" s="1"/>
      <c r="D6" s="1"/>
      <c r="E6" s="1"/>
      <c r="F6" s="2"/>
    </row>
    <row r="7" spans="2:256" ht="26.25" thickBot="1" x14ac:dyDescent="0.25">
      <c r="B7" s="37" t="s">
        <v>1</v>
      </c>
      <c r="C7" s="38" t="s">
        <v>26</v>
      </c>
      <c r="D7" s="39" t="s">
        <v>33</v>
      </c>
      <c r="E7" s="40" t="s">
        <v>31</v>
      </c>
      <c r="F7" s="38" t="s">
        <v>27</v>
      </c>
      <c r="G7" s="41"/>
    </row>
    <row r="8" spans="2:256" s="3" customFormat="1" ht="20.100000000000001" customHeight="1" x14ac:dyDescent="0.2">
      <c r="B8" s="42" t="s">
        <v>15</v>
      </c>
      <c r="C8" s="43" t="s">
        <v>29</v>
      </c>
      <c r="D8" s="43">
        <v>4</v>
      </c>
      <c r="E8" s="44"/>
      <c r="F8" s="45">
        <f t="shared" ref="F8:F16" si="0">D8*E8</f>
        <v>0</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56" s="3" customFormat="1" ht="20.100000000000001" customHeight="1" thickBot="1" x14ac:dyDescent="0.25">
      <c r="B9" s="46" t="s">
        <v>16</v>
      </c>
      <c r="C9" s="29" t="s">
        <v>29</v>
      </c>
      <c r="D9" s="84">
        <v>3</v>
      </c>
      <c r="E9" s="47"/>
      <c r="F9" s="5">
        <f t="shared" si="0"/>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56" s="3" customFormat="1" ht="20.100000000000001" customHeight="1" x14ac:dyDescent="0.2">
      <c r="B10" s="46" t="s">
        <v>17</v>
      </c>
      <c r="C10" s="29" t="s">
        <v>29</v>
      </c>
      <c r="D10" s="84">
        <v>9</v>
      </c>
      <c r="E10" s="25">
        <f>'Údržba NN'!E19</f>
        <v>0</v>
      </c>
      <c r="F10" s="26">
        <f t="shared" si="0"/>
        <v>0</v>
      </c>
      <c r="G10" s="109" t="s">
        <v>90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56" s="3" customFormat="1" ht="20.100000000000001" customHeight="1" x14ac:dyDescent="0.2">
      <c r="B11" s="46" t="s">
        <v>18</v>
      </c>
      <c r="C11" s="29" t="s">
        <v>29</v>
      </c>
      <c r="D11" s="84">
        <v>3</v>
      </c>
      <c r="E11" s="25">
        <f>'Údržba NN'!E20</f>
        <v>0</v>
      </c>
      <c r="F11" s="26">
        <f t="shared" si="0"/>
        <v>0</v>
      </c>
      <c r="G11" s="110"/>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56" s="3" customFormat="1" ht="20.100000000000001" customHeight="1" x14ac:dyDescent="0.2">
      <c r="B12" s="46" t="s">
        <v>19</v>
      </c>
      <c r="C12" s="29" t="s">
        <v>29</v>
      </c>
      <c r="D12" s="84">
        <v>18</v>
      </c>
      <c r="E12" s="25">
        <f>'Údržba NN'!E22</f>
        <v>0</v>
      </c>
      <c r="F12" s="26">
        <f t="shared" si="0"/>
        <v>0</v>
      </c>
      <c r="G12" s="11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56" s="3" customFormat="1" ht="20.100000000000001" customHeight="1" x14ac:dyDescent="0.2">
      <c r="B13" s="46" t="s">
        <v>20</v>
      </c>
      <c r="C13" s="29" t="s">
        <v>29</v>
      </c>
      <c r="D13" s="84">
        <v>1</v>
      </c>
      <c r="E13" s="25">
        <f>'Údržba NN'!E23</f>
        <v>0</v>
      </c>
      <c r="F13" s="26">
        <f t="shared" si="0"/>
        <v>0</v>
      </c>
      <c r="G13" s="110"/>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56" s="3" customFormat="1" ht="20.100000000000001" customHeight="1" x14ac:dyDescent="0.2">
      <c r="B14" s="46" t="s">
        <v>49</v>
      </c>
      <c r="C14" s="29" t="s">
        <v>29</v>
      </c>
      <c r="D14" s="84">
        <v>59</v>
      </c>
      <c r="E14" s="25">
        <f>'Údržba NN'!E25</f>
        <v>0</v>
      </c>
      <c r="F14" s="26">
        <f>D14*E14</f>
        <v>0</v>
      </c>
      <c r="G14" s="111"/>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256" s="3" customFormat="1" ht="20.100000000000001" customHeight="1" x14ac:dyDescent="0.2">
      <c r="B15" s="35" t="s">
        <v>52</v>
      </c>
      <c r="C15" s="29" t="s">
        <v>30</v>
      </c>
      <c r="D15" s="84">
        <v>104</v>
      </c>
      <c r="E15" s="25">
        <f>'Poruchové stavy'!E10</f>
        <v>0</v>
      </c>
      <c r="F15" s="26">
        <f>D15*E15</f>
        <v>0</v>
      </c>
      <c r="G15" s="110" t="s">
        <v>91</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256" s="3" customFormat="1" ht="20.100000000000001" customHeight="1" thickBot="1" x14ac:dyDescent="0.25">
      <c r="B16" s="48" t="s">
        <v>51</v>
      </c>
      <c r="C16" s="49" t="s">
        <v>30</v>
      </c>
      <c r="D16" s="49">
        <v>59</v>
      </c>
      <c r="E16" s="25">
        <f>'Poruchové stavy'!E11</f>
        <v>0</v>
      </c>
      <c r="F16" s="26">
        <f t="shared" si="0"/>
        <v>0</v>
      </c>
      <c r="G16" s="112"/>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6" ht="62.25" customHeight="1" thickBot="1" x14ac:dyDescent="0.25">
      <c r="E17" s="50" t="s">
        <v>2</v>
      </c>
      <c r="F17" s="51">
        <f>SUM(F8:F16)</f>
        <v>0</v>
      </c>
    </row>
    <row r="19" spans="2:6" x14ac:dyDescent="0.2">
      <c r="B19" s="12" t="s">
        <v>83</v>
      </c>
    </row>
    <row r="20" spans="2:6" ht="29.45" customHeight="1" x14ac:dyDescent="0.2">
      <c r="B20" s="102" t="s">
        <v>34</v>
      </c>
      <c r="C20" s="102"/>
      <c r="D20" s="102"/>
      <c r="E20" s="102"/>
    </row>
    <row r="22" spans="2:6" x14ac:dyDescent="0.2">
      <c r="B22" s="12" t="s">
        <v>84</v>
      </c>
    </row>
    <row r="23" spans="2:6" x14ac:dyDescent="0.2">
      <c r="B23" s="96" t="s">
        <v>50</v>
      </c>
      <c r="C23" s="96"/>
      <c r="D23" s="96"/>
      <c r="E23" s="96"/>
    </row>
    <row r="24" spans="2:6" x14ac:dyDescent="0.2">
      <c r="B24" s="96"/>
      <c r="C24" s="96"/>
      <c r="D24" s="96"/>
      <c r="E24" s="96"/>
    </row>
    <row r="26" spans="2:6" x14ac:dyDescent="0.2">
      <c r="B26" s="12" t="s">
        <v>86</v>
      </c>
    </row>
    <row r="27" spans="2:6" ht="13.15" customHeight="1" x14ac:dyDescent="0.2">
      <c r="B27" s="96" t="s">
        <v>92</v>
      </c>
      <c r="C27" s="96"/>
      <c r="D27" s="96"/>
      <c r="E27" s="96"/>
    </row>
    <row r="28" spans="2:6" x14ac:dyDescent="0.2">
      <c r="B28" s="96"/>
      <c r="C28" s="96"/>
      <c r="D28" s="96"/>
      <c r="E28" s="96"/>
    </row>
    <row r="29" spans="2:6" x14ac:dyDescent="0.2">
      <c r="B29" s="96"/>
      <c r="C29" s="96"/>
      <c r="D29" s="96"/>
      <c r="E29" s="96"/>
    </row>
    <row r="31" spans="2:6" x14ac:dyDescent="0.2">
      <c r="B31" s="8"/>
    </row>
  </sheetData>
  <mergeCells count="6">
    <mergeCell ref="B27:E29"/>
    <mergeCell ref="B4:F5"/>
    <mergeCell ref="B20:E20"/>
    <mergeCell ref="G10:G14"/>
    <mergeCell ref="G15:G16"/>
    <mergeCell ref="B23:E24"/>
  </mergeCells>
  <pageMargins left="0.7" right="0.7" top="0.78740157499999996" bottom="0.78740157499999996" header="0.3" footer="0.3"/>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V46"/>
  <sheetViews>
    <sheetView zoomScale="70" zoomScaleNormal="70" workbookViewId="0">
      <selection activeCell="L32" sqref="L32"/>
    </sheetView>
  </sheetViews>
  <sheetFormatPr defaultRowHeight="12.75" x14ac:dyDescent="0.2"/>
  <cols>
    <col min="1" max="1" width="2.28515625" customWidth="1"/>
    <col min="2" max="2" width="75.7109375" customWidth="1"/>
    <col min="3" max="3" width="18.85546875" customWidth="1"/>
    <col min="4" max="5" width="23" customWidth="1"/>
    <col min="6" max="6" width="18.7109375" customWidth="1"/>
    <col min="7" max="7" width="13.5703125" customWidth="1"/>
  </cols>
  <sheetData>
    <row r="1" spans="2:256" ht="24.6" customHeight="1" x14ac:dyDescent="0.2">
      <c r="B1" s="11" t="s">
        <v>81</v>
      </c>
    </row>
    <row r="2" spans="2:256" ht="24.6" customHeight="1" x14ac:dyDescent="0.2">
      <c r="B2" s="11"/>
    </row>
    <row r="4" spans="2:256" ht="12.75" customHeight="1" x14ac:dyDescent="0.2">
      <c r="B4" s="99" t="s">
        <v>11</v>
      </c>
      <c r="C4" s="99"/>
      <c r="D4" s="99"/>
      <c r="E4" s="99"/>
      <c r="F4" s="99"/>
    </row>
    <row r="5" spans="2:256" x14ac:dyDescent="0.2">
      <c r="B5" s="99"/>
      <c r="C5" s="99"/>
      <c r="D5" s="99"/>
      <c r="E5" s="99"/>
      <c r="F5" s="99"/>
    </row>
    <row r="6" spans="2:256" ht="13.5" thickBot="1" x14ac:dyDescent="0.25">
      <c r="B6" s="1"/>
      <c r="C6" s="1"/>
      <c r="D6" s="1"/>
      <c r="E6" s="1"/>
      <c r="F6" s="2"/>
    </row>
    <row r="7" spans="2:256" ht="26.25" thickBot="1" x14ac:dyDescent="0.25">
      <c r="B7" s="52" t="s">
        <v>1</v>
      </c>
      <c r="C7" s="52" t="s">
        <v>26</v>
      </c>
      <c r="D7" s="53" t="s">
        <v>33</v>
      </c>
      <c r="E7" s="54" t="s">
        <v>31</v>
      </c>
      <c r="F7" s="55" t="s">
        <v>27</v>
      </c>
      <c r="G7" s="41"/>
    </row>
    <row r="8" spans="2:256" s="3" customFormat="1" ht="20.100000000000001" customHeight="1" x14ac:dyDescent="0.2">
      <c r="B8" s="56" t="s">
        <v>53</v>
      </c>
      <c r="C8" s="57" t="s">
        <v>29</v>
      </c>
      <c r="D8" s="93">
        <v>1</v>
      </c>
      <c r="E8" s="71">
        <f>'Údržba NN'!E8</f>
        <v>0</v>
      </c>
      <c r="F8" s="58">
        <f t="shared" ref="F8:F15" si="0">E8*D8</f>
        <v>0</v>
      </c>
      <c r="G8" s="113" t="s">
        <v>90</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56" s="3" customFormat="1" ht="20.100000000000001" customHeight="1" x14ac:dyDescent="0.2">
      <c r="B9" s="56" t="s">
        <v>54</v>
      </c>
      <c r="C9" s="13" t="s">
        <v>29</v>
      </c>
      <c r="D9" s="93">
        <v>1</v>
      </c>
      <c r="E9" s="71">
        <f>'Údržba NN'!E9</f>
        <v>0</v>
      </c>
      <c r="F9" s="59">
        <f t="shared" si="0"/>
        <v>0</v>
      </c>
      <c r="G9" s="114"/>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56" s="3" customFormat="1" ht="20.100000000000001" customHeight="1" x14ac:dyDescent="0.2">
      <c r="B10" s="56" t="s">
        <v>55</v>
      </c>
      <c r="C10" s="13" t="s">
        <v>29</v>
      </c>
      <c r="D10" s="93">
        <v>1</v>
      </c>
      <c r="E10" s="71">
        <f>'Údržba NN'!E10</f>
        <v>0</v>
      </c>
      <c r="F10" s="59">
        <f t="shared" si="0"/>
        <v>0</v>
      </c>
      <c r="G10" s="114"/>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56" s="3" customFormat="1" ht="20.100000000000001" customHeight="1" x14ac:dyDescent="0.2">
      <c r="B11" s="56" t="s">
        <v>56</v>
      </c>
      <c r="C11" s="13" t="s">
        <v>29</v>
      </c>
      <c r="D11" s="93">
        <v>1</v>
      </c>
      <c r="E11" s="71">
        <f>'Údržba NN'!E11</f>
        <v>0</v>
      </c>
      <c r="F11" s="59">
        <f t="shared" si="0"/>
        <v>0</v>
      </c>
      <c r="G11" s="114"/>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56" s="3" customFormat="1" ht="20.100000000000001" customHeight="1" x14ac:dyDescent="0.2">
      <c r="B12" s="56" t="s">
        <v>45</v>
      </c>
      <c r="C12" s="13" t="s">
        <v>29</v>
      </c>
      <c r="D12" s="93">
        <v>1</v>
      </c>
      <c r="E12" s="71">
        <f>'Údržba NN'!E12</f>
        <v>0</v>
      </c>
      <c r="F12" s="59">
        <f t="shared" si="0"/>
        <v>0</v>
      </c>
      <c r="G12" s="114"/>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56" s="3" customFormat="1" ht="20.100000000000001" customHeight="1" x14ac:dyDescent="0.2">
      <c r="B13" s="56" t="s">
        <v>57</v>
      </c>
      <c r="C13" s="13" t="s">
        <v>29</v>
      </c>
      <c r="D13" s="93">
        <v>1</v>
      </c>
      <c r="E13" s="71">
        <f>'Údržba NN'!E13</f>
        <v>0</v>
      </c>
      <c r="F13" s="59">
        <f t="shared" si="0"/>
        <v>0</v>
      </c>
      <c r="G13" s="114"/>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56" s="3" customFormat="1" ht="20.100000000000001" customHeight="1" thickBot="1" x14ac:dyDescent="0.25">
      <c r="B14" s="56" t="s">
        <v>48</v>
      </c>
      <c r="C14" s="13" t="s">
        <v>29</v>
      </c>
      <c r="D14" s="93">
        <v>1</v>
      </c>
      <c r="E14" s="71">
        <f>'Údržba NN'!E14</f>
        <v>0</v>
      </c>
      <c r="F14" s="59">
        <f t="shared" si="0"/>
        <v>0</v>
      </c>
      <c r="G14" s="115"/>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256" s="3" customFormat="1" ht="20.100000000000001" customHeight="1" thickBot="1" x14ac:dyDescent="0.25">
      <c r="B15" s="78" t="s">
        <v>96</v>
      </c>
      <c r="C15" s="13" t="s">
        <v>29</v>
      </c>
      <c r="D15" s="93">
        <v>1</v>
      </c>
      <c r="E15" s="71">
        <f>'Údržba NN'!E15</f>
        <v>0</v>
      </c>
      <c r="F15" s="59">
        <f t="shared" si="0"/>
        <v>0</v>
      </c>
      <c r="G15" s="80"/>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256" s="3" customFormat="1" ht="20.100000000000001" customHeight="1" x14ac:dyDescent="0.2">
      <c r="B16" s="78" t="s">
        <v>108</v>
      </c>
      <c r="C16" s="13" t="s">
        <v>28</v>
      </c>
      <c r="D16" s="93">
        <v>3905</v>
      </c>
      <c r="E16" s="60"/>
      <c r="F16" s="4">
        <f>D16*E16</f>
        <v>0</v>
      </c>
      <c r="G16" s="6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256" s="3" customFormat="1" ht="20.100000000000001" customHeight="1" thickBot="1" x14ac:dyDescent="0.25">
      <c r="B17" s="74" t="s">
        <v>109</v>
      </c>
      <c r="C17" s="13" t="s">
        <v>28</v>
      </c>
      <c r="D17" s="93">
        <v>201</v>
      </c>
      <c r="E17" s="33"/>
      <c r="F17" s="4">
        <f t="shared" ref="F17:F31" si="1">D17*E17</f>
        <v>0</v>
      </c>
      <c r="G17" s="6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2:256" s="3" customFormat="1" ht="20.100000000000001" customHeight="1" x14ac:dyDescent="0.2">
      <c r="B18" s="74" t="s">
        <v>110</v>
      </c>
      <c r="C18" s="13" t="s">
        <v>28</v>
      </c>
      <c r="D18" s="93">
        <v>391</v>
      </c>
      <c r="E18" s="72">
        <f>'Údržba NN'!E16</f>
        <v>0</v>
      </c>
      <c r="F18" s="59">
        <f t="shared" si="1"/>
        <v>0</v>
      </c>
      <c r="G18" s="113" t="s">
        <v>94</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2:256" s="3" customFormat="1" ht="20.100000000000001" customHeight="1" thickBot="1" x14ac:dyDescent="0.25">
      <c r="B19" s="74" t="s">
        <v>111</v>
      </c>
      <c r="C19" s="13" t="s">
        <v>28</v>
      </c>
      <c r="D19" s="93">
        <v>3905</v>
      </c>
      <c r="E19" s="72">
        <f>'Údržba NN'!E17</f>
        <v>0</v>
      </c>
      <c r="F19" s="59">
        <f t="shared" si="1"/>
        <v>0</v>
      </c>
      <c r="G19" s="115"/>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256" s="3" customFormat="1" ht="20.100000000000001" customHeight="1" x14ac:dyDescent="0.2">
      <c r="B20" s="74" t="s">
        <v>112</v>
      </c>
      <c r="C20" s="13" t="s">
        <v>29</v>
      </c>
      <c r="D20" s="93">
        <v>36</v>
      </c>
      <c r="E20" s="33"/>
      <c r="F20" s="4">
        <f t="shared" si="1"/>
        <v>0</v>
      </c>
      <c r="G20" s="63"/>
      <c r="H20"/>
      <c r="I20" s="7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256" s="3" customFormat="1" ht="20.100000000000001" customHeight="1" x14ac:dyDescent="0.2">
      <c r="B21" s="74" t="s">
        <v>113</v>
      </c>
      <c r="C21" s="13" t="s">
        <v>29</v>
      </c>
      <c r="D21" s="93">
        <v>7</v>
      </c>
      <c r="E21" s="33"/>
      <c r="F21" s="5">
        <f t="shared" si="1"/>
        <v>0</v>
      </c>
      <c r="G21" s="63"/>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2:256" s="3" customFormat="1" ht="20.100000000000001" customHeight="1" thickBot="1" x14ac:dyDescent="0.25">
      <c r="B22" s="74" t="s">
        <v>114</v>
      </c>
      <c r="C22" s="13" t="s">
        <v>29</v>
      </c>
      <c r="D22" s="93">
        <v>7</v>
      </c>
      <c r="E22" s="33"/>
      <c r="F22" s="5">
        <f t="shared" si="1"/>
        <v>0</v>
      </c>
      <c r="G22" s="63" t="s">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256" s="3" customFormat="1" ht="20.100000000000001" customHeight="1" x14ac:dyDescent="0.2">
      <c r="B23" s="74" t="s">
        <v>115</v>
      </c>
      <c r="C23" s="13" t="s">
        <v>29</v>
      </c>
      <c r="D23" s="93">
        <v>47</v>
      </c>
      <c r="E23" s="72">
        <f>'Údržba NN'!E18</f>
        <v>0</v>
      </c>
      <c r="F23" s="64">
        <f t="shared" si="1"/>
        <v>0</v>
      </c>
      <c r="G23" s="113" t="s">
        <v>90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2:256" s="3" customFormat="1" ht="20.100000000000001" customHeight="1" x14ac:dyDescent="0.2">
      <c r="B24" s="74" t="s">
        <v>116</v>
      </c>
      <c r="C24" s="13" t="s">
        <v>29</v>
      </c>
      <c r="D24" s="93">
        <v>27</v>
      </c>
      <c r="E24" s="72">
        <f>'Údržba NN'!E19</f>
        <v>0</v>
      </c>
      <c r="F24" s="64">
        <f t="shared" si="1"/>
        <v>0</v>
      </c>
      <c r="G24" s="11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2:256" s="3" customFormat="1" ht="20.100000000000001" customHeight="1" x14ac:dyDescent="0.2">
      <c r="B25" s="74" t="s">
        <v>117</v>
      </c>
      <c r="C25" s="13" t="s">
        <v>29</v>
      </c>
      <c r="D25" s="93">
        <v>8</v>
      </c>
      <c r="E25" s="72">
        <f>'Údržba NN'!E20</f>
        <v>0</v>
      </c>
      <c r="F25" s="64">
        <f t="shared" si="1"/>
        <v>0</v>
      </c>
      <c r="G25" s="114"/>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256" s="3" customFormat="1" ht="20.100000000000001" customHeight="1" thickBot="1" x14ac:dyDescent="0.25">
      <c r="B26" s="74" t="s">
        <v>118</v>
      </c>
      <c r="C26" s="13" t="s">
        <v>29</v>
      </c>
      <c r="D26" s="94">
        <v>95</v>
      </c>
      <c r="E26" s="72">
        <f>'Údržba NN'!E21</f>
        <v>0</v>
      </c>
      <c r="F26" s="64">
        <f t="shared" si="1"/>
        <v>0</v>
      </c>
      <c r="G26" s="114"/>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256" s="3" customFormat="1" ht="20.100000000000001" customHeight="1" x14ac:dyDescent="0.2">
      <c r="B27" s="74" t="s">
        <v>119</v>
      </c>
      <c r="C27" s="13" t="s">
        <v>29</v>
      </c>
      <c r="D27" s="93">
        <v>52</v>
      </c>
      <c r="E27" s="72">
        <f>'Údržba NN'!E22</f>
        <v>0</v>
      </c>
      <c r="F27" s="64">
        <f t="shared" si="1"/>
        <v>0</v>
      </c>
      <c r="G27" s="114"/>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256" s="3" customFormat="1" ht="20.100000000000001" customHeight="1" x14ac:dyDescent="0.2">
      <c r="B28" s="74" t="s">
        <v>120</v>
      </c>
      <c r="C28" s="13" t="s">
        <v>29</v>
      </c>
      <c r="D28" s="93">
        <v>9</v>
      </c>
      <c r="E28" s="72">
        <f>'Údržba NN'!E23</f>
        <v>0</v>
      </c>
      <c r="F28" s="64">
        <f t="shared" si="1"/>
        <v>0</v>
      </c>
      <c r="G28" s="114"/>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256" s="3" customFormat="1" ht="20.100000000000001" customHeight="1" x14ac:dyDescent="0.2">
      <c r="B29" s="74" t="s">
        <v>121</v>
      </c>
      <c r="C29" s="13" t="s">
        <v>28</v>
      </c>
      <c r="D29" s="93">
        <v>36</v>
      </c>
      <c r="E29" s="72">
        <f>'Údržba NN'!E24</f>
        <v>0</v>
      </c>
      <c r="F29" s="64">
        <f t="shared" si="1"/>
        <v>0</v>
      </c>
      <c r="G29" s="114"/>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2:256" s="3" customFormat="1" ht="20.100000000000001" customHeight="1" x14ac:dyDescent="0.2">
      <c r="B30" s="74" t="s">
        <v>122</v>
      </c>
      <c r="C30" s="13" t="s">
        <v>30</v>
      </c>
      <c r="D30" s="93">
        <v>20</v>
      </c>
      <c r="E30" s="72">
        <f>'Údržba NN'!E25</f>
        <v>0</v>
      </c>
      <c r="F30" s="64">
        <f t="shared" si="1"/>
        <v>0</v>
      </c>
      <c r="G30" s="114"/>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2:256" s="3" customFormat="1" ht="20.100000000000001" customHeight="1" thickBot="1" x14ac:dyDescent="0.25">
      <c r="B31" s="75" t="s">
        <v>123</v>
      </c>
      <c r="C31" s="14" t="s">
        <v>29</v>
      </c>
      <c r="D31" s="94">
        <v>142</v>
      </c>
      <c r="E31" s="72">
        <f>'Údržba NN'!E26</f>
        <v>0</v>
      </c>
      <c r="F31" s="65">
        <f t="shared" si="1"/>
        <v>0</v>
      </c>
      <c r="G31" s="115"/>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2:256" ht="62.25" customHeight="1" thickBot="1" x14ac:dyDescent="0.25">
      <c r="E32" s="66" t="s">
        <v>2</v>
      </c>
      <c r="F32" s="7">
        <f>SUM(F8:F31)</f>
        <v>0</v>
      </c>
    </row>
    <row r="34" spans="2:5" x14ac:dyDescent="0.2">
      <c r="B34" s="12" t="s">
        <v>83</v>
      </c>
    </row>
    <row r="35" spans="2:5" ht="29.45" customHeight="1" x14ac:dyDescent="0.2">
      <c r="B35" s="102" t="s">
        <v>34</v>
      </c>
      <c r="C35" s="102"/>
      <c r="D35" s="102"/>
      <c r="E35" s="102"/>
    </row>
    <row r="37" spans="2:5" x14ac:dyDescent="0.2">
      <c r="B37" t="s">
        <v>84</v>
      </c>
    </row>
    <row r="38" spans="2:5" ht="12.75" customHeight="1" x14ac:dyDescent="0.2">
      <c r="B38" s="96" t="s">
        <v>82</v>
      </c>
      <c r="C38" s="96"/>
      <c r="D38" s="96"/>
      <c r="E38" s="96"/>
    </row>
    <row r="39" spans="2:5" ht="12.75" customHeight="1" x14ac:dyDescent="0.2">
      <c r="B39" s="96"/>
      <c r="C39" s="96"/>
      <c r="D39" s="96"/>
      <c r="E39" s="96"/>
    </row>
    <row r="40" spans="2:5" x14ac:dyDescent="0.2">
      <c r="B40" s="73"/>
      <c r="C40" s="73"/>
      <c r="D40" s="73"/>
      <c r="E40" s="73"/>
    </row>
    <row r="41" spans="2:5" x14ac:dyDescent="0.2">
      <c r="B41" s="73" t="s">
        <v>86</v>
      </c>
      <c r="C41" s="73"/>
      <c r="D41" s="73"/>
      <c r="E41" s="73"/>
    </row>
    <row r="42" spans="2:5" ht="12.75" customHeight="1" x14ac:dyDescent="0.2">
      <c r="B42" s="96" t="s">
        <v>93</v>
      </c>
      <c r="C42" s="96"/>
      <c r="D42" s="96"/>
      <c r="E42" s="96"/>
    </row>
    <row r="43" spans="2:5" ht="12.75" customHeight="1" x14ac:dyDescent="0.2">
      <c r="B43" s="96"/>
      <c r="C43" s="96"/>
      <c r="D43" s="96"/>
      <c r="E43" s="96"/>
    </row>
    <row r="44" spans="2:5" x14ac:dyDescent="0.2">
      <c r="B44" s="96"/>
      <c r="C44" s="96"/>
      <c r="D44" s="96"/>
      <c r="E44" s="96"/>
    </row>
    <row r="45" spans="2:5" x14ac:dyDescent="0.2">
      <c r="B45" s="73"/>
      <c r="C45" s="73"/>
      <c r="D45" s="73"/>
      <c r="E45" s="73"/>
    </row>
    <row r="46" spans="2:5" x14ac:dyDescent="0.2">
      <c r="B46" s="8"/>
    </row>
  </sheetData>
  <mergeCells count="7">
    <mergeCell ref="G8:G14"/>
    <mergeCell ref="B4:F5"/>
    <mergeCell ref="B35:E35"/>
    <mergeCell ref="B38:E39"/>
    <mergeCell ref="B42:E44"/>
    <mergeCell ref="G23:G31"/>
    <mergeCell ref="G18:G19"/>
  </mergeCells>
  <pageMargins left="0.70866141732283472" right="0.70866141732283472" top="0.78740157480314965" bottom="0.78740157480314965"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U18"/>
  <sheetViews>
    <sheetView zoomScaleNormal="100" workbookViewId="0">
      <selection activeCell="C9" sqref="C9"/>
    </sheetView>
  </sheetViews>
  <sheetFormatPr defaultRowHeight="12.75" x14ac:dyDescent="0.2"/>
  <cols>
    <col min="1" max="1" width="2.28515625" customWidth="1"/>
    <col min="2" max="2" width="56.85546875" customWidth="1"/>
    <col min="3" max="3" width="23" customWidth="1"/>
  </cols>
  <sheetData>
    <row r="1" spans="2:255" ht="24.6" customHeight="1" x14ac:dyDescent="0.2">
      <c r="B1" s="11" t="s">
        <v>81</v>
      </c>
    </row>
    <row r="2" spans="2:255" ht="24.6" customHeight="1" x14ac:dyDescent="0.2">
      <c r="B2" s="11"/>
    </row>
    <row r="4" spans="2:255" x14ac:dyDescent="0.2">
      <c r="B4" s="99" t="s">
        <v>21</v>
      </c>
      <c r="C4" s="99"/>
    </row>
    <row r="5" spans="2:255" x14ac:dyDescent="0.2">
      <c r="B5" s="99"/>
      <c r="C5" s="99"/>
    </row>
    <row r="6" spans="2:255" ht="13.5" thickBot="1" x14ac:dyDescent="0.25">
      <c r="B6" s="1"/>
      <c r="C6" s="1"/>
    </row>
    <row r="7" spans="2:255" ht="27" customHeight="1" x14ac:dyDescent="0.2">
      <c r="B7" s="10" t="s">
        <v>22</v>
      </c>
      <c r="C7" s="67" t="s">
        <v>25</v>
      </c>
    </row>
    <row r="8" spans="2:255" s="3" customFormat="1" ht="19.899999999999999" customHeight="1" x14ac:dyDescent="0.2">
      <c r="B8" s="35" t="s">
        <v>35</v>
      </c>
      <c r="C8" s="68">
        <f>'Údržba VVN, VN'!F27</f>
        <v>0</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2:255" s="3" customFormat="1" ht="19.899999999999999" customHeight="1" x14ac:dyDescent="0.2">
      <c r="B9" s="35" t="s">
        <v>37</v>
      </c>
      <c r="C9" s="68">
        <f>'Údržba NN'!F27</f>
        <v>0</v>
      </c>
      <c r="D9"/>
      <c r="E9"/>
      <c r="F9" t="s">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2:255" s="3" customFormat="1" ht="19.899999999999999" customHeight="1" x14ac:dyDescent="0.2">
      <c r="B10" s="35" t="s">
        <v>38</v>
      </c>
      <c r="C10" s="68">
        <f>'Poruchové stavy'!F14</f>
        <v>0</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s="3" customFormat="1" ht="28.15" customHeight="1" x14ac:dyDescent="0.2">
      <c r="B11" s="35" t="s">
        <v>23</v>
      </c>
      <c r="C11" s="68">
        <f>'Operativní potřeby'!F32</f>
        <v>0</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s="3" customFormat="1" ht="19.899999999999999" customHeight="1" x14ac:dyDescent="0.2">
      <c r="B12" s="35" t="s">
        <v>24</v>
      </c>
      <c r="C12" s="68">
        <f>'Mimo OP'!F17</f>
        <v>0</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2:255" ht="62.25" customHeight="1" thickBot="1" x14ac:dyDescent="0.25">
      <c r="B13" s="69" t="s">
        <v>2</v>
      </c>
      <c r="C13" s="70">
        <f>SUM(C8:C12)</f>
        <v>0</v>
      </c>
    </row>
    <row r="18" spans="2:2" x14ac:dyDescent="0.2">
      <c r="B18" s="8"/>
    </row>
  </sheetData>
  <sheetProtection algorithmName="SHA-512" hashValue="9oUU3xuKLT9rWXioiUnKEHEsOBW8Fy0oUuHfbkeNa6Q81eoybTfGU1aXAI23h/ni3MkdRAj/xkmoa9QJgkDRCw==" saltValue="cWwFU0VC4iHmPmP12u96zQ==" spinCount="100000" sheet="1" objects="1" scenarios="1"/>
  <mergeCells count="1">
    <mergeCell ref="B4:C5"/>
  </mergeCells>
  <pageMargins left="0.70866141732283472" right="0.70866141732283472" top="0.78740157480314965" bottom="0.78740157480314965" header="0.31496062992125984" footer="0.31496062992125984"/>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T17"/>
  <sheetViews>
    <sheetView zoomScaleNormal="100" workbookViewId="0">
      <selection activeCell="G21" sqref="G21"/>
    </sheetView>
  </sheetViews>
  <sheetFormatPr defaultRowHeight="12.75" x14ac:dyDescent="0.2"/>
  <cols>
    <col min="1" max="1" width="2.28515625" customWidth="1"/>
    <col min="2" max="2" width="58.28515625" customWidth="1"/>
    <col min="3" max="4" width="23" customWidth="1"/>
  </cols>
  <sheetData>
    <row r="1" spans="2:254" ht="24.6" customHeight="1" x14ac:dyDescent="0.2">
      <c r="B1" s="11" t="s">
        <v>81</v>
      </c>
    </row>
    <row r="2" spans="2:254" ht="24.6" customHeight="1" x14ac:dyDescent="0.2">
      <c r="B2" s="11" t="s">
        <v>135</v>
      </c>
      <c r="C2" s="95"/>
    </row>
    <row r="4" spans="2:254" x14ac:dyDescent="0.2">
      <c r="B4" s="99" t="s">
        <v>134</v>
      </c>
      <c r="C4" s="99"/>
    </row>
    <row r="5" spans="2:254" x14ac:dyDescent="0.2">
      <c r="B5" s="99"/>
      <c r="C5" s="99"/>
    </row>
    <row r="6" spans="2:254" x14ac:dyDescent="0.2">
      <c r="B6" s="28" t="s">
        <v>40</v>
      </c>
      <c r="C6" s="28"/>
    </row>
    <row r="7" spans="2:254" x14ac:dyDescent="0.2">
      <c r="B7" s="1"/>
      <c r="C7" s="1"/>
    </row>
    <row r="8" spans="2:254" ht="75" customHeight="1" x14ac:dyDescent="0.2">
      <c r="B8" s="20" t="s">
        <v>22</v>
      </c>
      <c r="C8" s="20" t="s">
        <v>39</v>
      </c>
      <c r="D8" s="20" t="s">
        <v>138</v>
      </c>
    </row>
    <row r="9" spans="2:254" s="3" customFormat="1" ht="25.9" customHeight="1" x14ac:dyDescent="0.2">
      <c r="B9" s="86" t="s">
        <v>35</v>
      </c>
      <c r="C9" s="19">
        <v>2784088</v>
      </c>
      <c r="D9" s="19">
        <f>'Údržba VVN, VN'!F27</f>
        <v>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2:254" s="3" customFormat="1" ht="25.9" customHeight="1" x14ac:dyDescent="0.2">
      <c r="B10" s="87" t="s">
        <v>37</v>
      </c>
      <c r="C10" s="19">
        <v>1684387</v>
      </c>
      <c r="D10" s="19">
        <f>'Údržba NN'!F27</f>
        <v>0</v>
      </c>
      <c r="E10" t="s">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2:254" s="3" customFormat="1" ht="25.9" customHeight="1" x14ac:dyDescent="0.2">
      <c r="B11" s="87" t="s">
        <v>38</v>
      </c>
      <c r="C11" s="19">
        <v>100043</v>
      </c>
      <c r="D11" s="19">
        <f>'Poruchové stavy'!F14</f>
        <v>0</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2:254" s="3" customFormat="1" ht="25.9" customHeight="1" x14ac:dyDescent="0.2">
      <c r="B12" s="87" t="s">
        <v>23</v>
      </c>
      <c r="C12" s="19">
        <v>155829</v>
      </c>
      <c r="D12" s="19">
        <f>'Operativní potřeby'!F32</f>
        <v>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2:254" s="3" customFormat="1" ht="25.9" customHeight="1" x14ac:dyDescent="0.2">
      <c r="B13" s="87" t="s">
        <v>24</v>
      </c>
      <c r="C13" s="19">
        <v>80010</v>
      </c>
      <c r="D13" s="19">
        <f>'Mimo OP'!F17</f>
        <v>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2:254" ht="62.25" customHeight="1" x14ac:dyDescent="0.2">
      <c r="B14" s="88" t="s">
        <v>125</v>
      </c>
      <c r="C14" s="91">
        <f>SUM(C9:C13)</f>
        <v>4804357</v>
      </c>
      <c r="D14" s="21">
        <f>SUM(D9:D13)</f>
        <v>0</v>
      </c>
    </row>
    <row r="17" spans="2:2" x14ac:dyDescent="0.2">
      <c r="B17" s="8" t="s">
        <v>3</v>
      </c>
    </row>
  </sheetData>
  <mergeCells count="1">
    <mergeCell ref="B4:C5"/>
  </mergeCells>
  <pageMargins left="0.7" right="0.7" top="0.78740157499999996" bottom="0.78740157499999996"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8</vt:i4>
      </vt:variant>
      <vt:variant>
        <vt:lpstr>Pojmenované oblasti</vt:lpstr>
      </vt:variant>
      <vt:variant>
        <vt:i4>1</vt:i4>
      </vt:variant>
    </vt:vector>
  </HeadingPairs>
  <TitlesOfParts>
    <vt:vector size="9" baseType="lpstr">
      <vt:lpstr>Údržba VVN, VN</vt:lpstr>
      <vt:lpstr>Údržba NN</vt:lpstr>
      <vt:lpstr>Údržba_vysvětlení</vt:lpstr>
      <vt:lpstr>Poruchové stavy</vt:lpstr>
      <vt:lpstr>Mimo OP</vt:lpstr>
      <vt:lpstr>Operativní potřeby</vt:lpstr>
      <vt:lpstr>Souhrn</vt:lpstr>
      <vt:lpstr>Nabídkový list účastníka</vt:lpstr>
      <vt:lpstr>'Nabídkový list účastníka'!Oblast_tisku</vt:lpstr>
    </vt:vector>
  </TitlesOfParts>
  <Company>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Popelková, Lenka</cp:lastModifiedBy>
  <cp:lastPrinted>2020-11-11T13:02:52Z</cp:lastPrinted>
  <dcterms:created xsi:type="dcterms:W3CDTF">2008-12-19T08:20:01Z</dcterms:created>
  <dcterms:modified xsi:type="dcterms:W3CDTF">2020-12-10T14:54:13Z</dcterms:modified>
</cp:coreProperties>
</file>