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E4EE2B37-92E5-4BA8-A818-524F4BE5C5B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3" l="1"/>
  <c r="F14" i="3" s="1"/>
  <c r="D20" i="1"/>
  <c r="D16" i="3" l="1"/>
  <c r="F20" i="1"/>
  <c r="D20" i="2" l="1"/>
  <c r="F16" i="3" l="1"/>
  <c r="E8" i="4" s="1"/>
  <c r="E15" i="3"/>
  <c r="F15" i="3" s="1"/>
  <c r="E10" i="3"/>
  <c r="F10" i="3" s="1"/>
  <c r="E11" i="3"/>
  <c r="F11" i="3" s="1"/>
  <c r="E12" i="3"/>
  <c r="F12" i="3" s="1"/>
  <c r="E13" i="3"/>
  <c r="F13" i="3" s="1"/>
  <c r="E9" i="3"/>
  <c r="F9" i="3" s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<sst xmlns="http://schemas.openxmlformats.org/spreadsheetml/2006/main" count="84" uniqueCount="43">
  <si>
    <t>Dodavatel:</t>
  </si>
  <si>
    <t>XYZ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</si>
  <si>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</si>
  <si>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</si>
  <si>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</si>
  <si>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</si>
  <si>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</si>
  <si>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</si>
  <si>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</si>
  <si>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</si>
  <si>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</si>
  <si>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</si>
  <si>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</si>
  <si>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</si>
  <si>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</si>
  <si>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</si>
  <si>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</si>
  <si>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</si>
  <si>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</si>
  <si>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</si>
  <si>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</si>
  <si>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</si>
  <si>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</si>
  <si>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</si>
  <si>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</si>
  <si>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</si>
  <si>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</si>
  <si>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</si>
  <si>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</si>
  <si>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</si>
  <si>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</si>
  <si>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</si>
  <si>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</si>
  <si>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</si>
  <si>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</si>
  <si>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KATEGORIE 3 - Plánované stavby</t>
  </si>
  <si>
    <t>Objem za roky 2022 - 2024 pro účely hodnocení</t>
  </si>
  <si>
    <t>Po úpravě slevou/přirážkou</t>
  </si>
  <si>
    <t>Kategorie 3 - Běžné opravy</t>
  </si>
  <si>
    <t>Kategorie 3 - Poruchy</t>
  </si>
  <si>
    <t>SOUHRN</t>
  </si>
  <si>
    <t>15 - Jindřichův Hradec</t>
  </si>
  <si>
    <t>15 - Jindřichův Hradec, KATEGORIE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</si>
</sst>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20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vertical="center" wrapText="1"/>
    </xf>
    <xf numFmtId="0" fontId="3" fillId="0" borderId="25" xfId="0" applyFont="1" applyFill="1" applyBorder="1" applyAlignment="1">
      <alignment horizontal="left" vertical="top" wrapText="1"/>
    </xf>
    <xf numFmtId="166" fontId="0" fillId="0" borderId="26" xfId="1" applyNumberFormat="1" applyFont="1" applyBorder="1" applyAlignment="1">
      <alignment horizontal="center" vertical="center"/>
    </xf>
    <xf numFmtId="166" fontId="0" fillId="0" borderId="20" xfId="1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0" fillId="4" borderId="8" xfId="0" applyNumberFormat="1" applyFill="1" applyBorder="1" applyAlignment="1">
      <alignment horizontal="center" vertical="center"/>
    </xf>
    <xf numFmtId="44" fontId="8" fillId="4" borderId="19" xfId="0" applyNumberFormat="1" applyFont="1" applyFill="1" applyBorder="1"/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topLeftCell="B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4.5703125" customWidth="1"/>
    <col min="4" max="4" width="25.85546875" bestFit="1" customWidth="1"/>
    <col min="5" max="5" width="44.28515625" customWidth="1"/>
    <col min="6" max="6" width="24.5703125" bestFit="1" customWidth="1"/>
  </cols>
  <sheetData>
    <row r="2" spans="2:9" ht="15.75" x14ac:dyDescent="0.25">
      <c r="B2" s="1" t="s">
        <v>0</v>
      </c>
      <c r="C2" s="51"/>
      <c r="D2" s="2"/>
      <c r="E2" s="2"/>
    </row>
    <row r="3" spans="2:9" ht="15.75" x14ac:dyDescent="0.25">
      <c r="B3" s="1" t="s">
        <v>2</v>
      </c>
      <c r="C3" s="23" t="s">
        <v>41</v>
      </c>
      <c r="D3" s="2"/>
      <c r="E3" s="2"/>
    </row>
    <row r="4" spans="2:9" ht="15.75" x14ac:dyDescent="0.25">
      <c r="B4" s="1" t="s">
        <v>7</v>
      </c>
      <c r="C4" s="23" t="s">
        <v>35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30</v>
      </c>
      <c r="C6" s="48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9" x14ac:dyDescent="0.25">
      <c r="B9" s="8" t="s">
        <v>13</v>
      </c>
      <c r="C9" s="50">
        <v>5</v>
      </c>
      <c r="D9" s="26">
        <v>0.15640000000000001</v>
      </c>
      <c r="E9" s="12">
        <f t="shared" ref="E9:E19" si="0">D9*$E$20</f>
        <v>40079220.400000006</v>
      </c>
      <c r="F9" s="15">
        <f>E9+(E9*$C$6)</f>
        <v>40079220.400000006</v>
      </c>
      <c r="H9" s="10"/>
    </row>
    <row r="10" spans="2:9" x14ac:dyDescent="0.25">
      <c r="B10" s="9" t="s">
        <v>14</v>
      </c>
      <c r="C10" s="50">
        <v>5</v>
      </c>
      <c r="D10" s="27">
        <v>0.23300000000000001</v>
      </c>
      <c r="E10" s="12">
        <f t="shared" si="0"/>
        <v>59708813</v>
      </c>
      <c r="F10" s="14">
        <f t="shared" ref="F10:F19" si="1">E10+(E10*$C$6)</f>
        <v>59708813</v>
      </c>
      <c r="H10" s="10"/>
      <c r="I10" s="11"/>
    </row>
    <row r="11" spans="2:9" x14ac:dyDescent="0.25">
      <c r="B11" s="9" t="s">
        <v>11</v>
      </c>
      <c r="C11" s="50">
        <v>5</v>
      </c>
      <c r="D11" s="27">
        <v>0.22800000000000001</v>
      </c>
      <c r="E11" s="12">
        <f t="shared" si="0"/>
        <v>58427508</v>
      </c>
      <c r="F11" s="14">
        <f t="shared" si="1"/>
        <v>58427508</v>
      </c>
      <c r="H11" s="10"/>
      <c r="I11" s="11"/>
    </row>
    <row r="12" spans="2:9" x14ac:dyDescent="0.25">
      <c r="B12" s="9" t="s">
        <v>20</v>
      </c>
      <c r="C12" s="50">
        <v>5</v>
      </c>
      <c r="D12" s="27">
        <v>8.2000000000000007E-3</v>
      </c>
      <c r="E12" s="12">
        <f t="shared" si="0"/>
        <v>2101340.2000000002</v>
      </c>
      <c r="F12" s="14">
        <f t="shared" si="1"/>
        <v>2101340.2000000002</v>
      </c>
      <c r="H12" s="10"/>
      <c r="I12" s="11"/>
    </row>
    <row r="13" spans="2:9" x14ac:dyDescent="0.25">
      <c r="B13" s="9" t="s">
        <v>12</v>
      </c>
      <c r="C13" s="50">
        <v>5</v>
      </c>
      <c r="D13" s="27">
        <v>9.9000000000000005E-2</v>
      </c>
      <c r="E13" s="12">
        <f t="shared" si="0"/>
        <v>25369839</v>
      </c>
      <c r="F13" s="14">
        <f t="shared" si="1"/>
        <v>25369839</v>
      </c>
      <c r="H13" s="10"/>
      <c r="I13" s="11"/>
    </row>
    <row r="14" spans="2:9" x14ac:dyDescent="0.25">
      <c r="B14" s="9" t="s">
        <v>15</v>
      </c>
      <c r="C14" s="50">
        <v>5</v>
      </c>
      <c r="D14" s="27">
        <v>4.7100000000000003E-2</v>
      </c>
      <c r="E14" s="12">
        <f t="shared" si="0"/>
        <v>12069893.100000001</v>
      </c>
      <c r="F14" s="14">
        <f t="shared" si="1"/>
        <v>12069893.100000001</v>
      </c>
      <c r="H14" s="10"/>
      <c r="I14" s="11"/>
    </row>
    <row r="15" spans="2:9" x14ac:dyDescent="0.25">
      <c r="B15" s="9" t="s">
        <v>3</v>
      </c>
      <c r="C15" s="50">
        <v>5</v>
      </c>
      <c r="D15" s="27">
        <v>9.9273197793638093E-2</v>
      </c>
      <c r="E15" s="12">
        <f t="shared" si="0"/>
        <v>25439848.93979549</v>
      </c>
      <c r="F15" s="14">
        <f t="shared" si="1"/>
        <v>25439848.93979549</v>
      </c>
      <c r="H15" s="10"/>
      <c r="I15" s="11"/>
    </row>
    <row r="16" spans="2:9" x14ac:dyDescent="0.25">
      <c r="B16" s="9" t="s">
        <v>16</v>
      </c>
      <c r="C16" s="50">
        <v>5</v>
      </c>
      <c r="D16" s="27">
        <v>2.3659792034980073E-2</v>
      </c>
      <c r="E16" s="12">
        <f t="shared" si="0"/>
        <v>6063081.9666760284</v>
      </c>
      <c r="F16" s="14">
        <f t="shared" si="1"/>
        <v>6063081.9666760284</v>
      </c>
      <c r="H16" s="10"/>
      <c r="I16" s="11"/>
    </row>
    <row r="17" spans="2:9" x14ac:dyDescent="0.25">
      <c r="B17" s="9" t="s">
        <v>17</v>
      </c>
      <c r="C17" s="50">
        <v>5</v>
      </c>
      <c r="D17" s="27">
        <v>4.0111943866465355E-2</v>
      </c>
      <c r="E17" s="12">
        <f t="shared" si="0"/>
        <v>10279126.847164279</v>
      </c>
      <c r="F17" s="14">
        <f t="shared" si="1"/>
        <v>10279126.847164279</v>
      </c>
      <c r="H17" s="10"/>
      <c r="I17" s="11"/>
    </row>
    <row r="18" spans="2:9" x14ac:dyDescent="0.25">
      <c r="B18" s="9" t="s">
        <v>21</v>
      </c>
      <c r="C18" s="50">
        <v>5</v>
      </c>
      <c r="D18" s="27">
        <v>6.25E-2</v>
      </c>
      <c r="E18" s="12">
        <f t="shared" si="0"/>
        <v>16016312.5</v>
      </c>
      <c r="F18" s="14">
        <f t="shared" si="1"/>
        <v>16016312.5</v>
      </c>
      <c r="H18" s="10"/>
      <c r="I18" s="11"/>
    </row>
    <row r="19" spans="2:9" ht="15.75" thickBot="1" x14ac:dyDescent="0.3">
      <c r="B19" s="9" t="s">
        <v>5</v>
      </c>
      <c r="C19" s="24">
        <v>24</v>
      </c>
      <c r="D19" s="27">
        <v>2.7380977160174499E-3</v>
      </c>
      <c r="E19" s="31">
        <f t="shared" si="0"/>
        <v>701667.65880434774</v>
      </c>
      <c r="F19" s="14">
        <f t="shared" si="1"/>
        <v>701667.65880434774</v>
      </c>
      <c r="H19" s="10"/>
      <c r="I19" s="11"/>
    </row>
    <row r="20" spans="2:9" ht="20.25" thickTop="1" thickBot="1" x14ac:dyDescent="0.35">
      <c r="B20" s="21" t="s">
        <v>19</v>
      </c>
      <c r="C20" s="25"/>
      <c r="D20" s="30">
        <f>SUM(D9:D19)</f>
        <v>0.9999830314111009</v>
      </c>
      <c r="E20" s="37">
        <v>256261000</v>
      </c>
      <c r="F20" s="54">
        <f>E20+(E20*$C$6)</f>
        <v>256261000</v>
      </c>
      <c r="H20" s="10"/>
      <c r="I20" s="11"/>
    </row>
    <row r="22" spans="2:9" ht="75" x14ac:dyDescent="0.25">
      <c r="B22" s="36" t="s">
        <v>34</v>
      </c>
    </row>
  </sheetData>
  <sheetProtection algorithmName="SHA-512" hashValue="P65DFZ9uSdXKONtX9WgEOcbeP5QDsuLbw8FSGUU5nCpy2eTpEUA/7yv4HEWjbxQ6U2523+qaO9jtoYsNCCfIzA==" saltValue="FRpk9WOkEfGXiu6GskgkLA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6.85546875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7" ht="15.75" x14ac:dyDescent="0.25">
      <c r="B2" s="1" t="s">
        <v>0</v>
      </c>
      <c r="C2" s="51"/>
      <c r="D2" s="2"/>
      <c r="E2" s="2"/>
      <c r="F2" s="11"/>
    </row>
    <row r="3" spans="2:7" ht="15.75" x14ac:dyDescent="0.25">
      <c r="B3" s="1" t="s">
        <v>2</v>
      </c>
      <c r="C3" s="23" t="s">
        <v>41</v>
      </c>
      <c r="D3" s="2"/>
      <c r="E3" s="2"/>
      <c r="F3" s="11"/>
    </row>
    <row r="4" spans="2:7" ht="15.75" x14ac:dyDescent="0.25">
      <c r="B4" s="1" t="s">
        <v>7</v>
      </c>
      <c r="C4" s="23" t="s">
        <v>38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30</v>
      </c>
      <c r="C6" s="48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  <c r="G8" s="11"/>
    </row>
    <row r="9" spans="2:7" x14ac:dyDescent="0.25">
      <c r="B9" s="8" t="s">
        <v>13</v>
      </c>
      <c r="C9" s="50">
        <v>5</v>
      </c>
      <c r="D9" s="32">
        <v>0.48180000000000001</v>
      </c>
      <c r="E9" s="12">
        <f t="shared" ref="E9:E19" si="0">D9*$E$20</f>
        <v>9768374.5500000007</v>
      </c>
      <c r="F9" s="15">
        <f>E9+(E9*$C$6)</f>
        <v>9768374.5500000007</v>
      </c>
      <c r="G9" s="11"/>
    </row>
    <row r="10" spans="2:7" x14ac:dyDescent="0.25">
      <c r="B10" s="9" t="s">
        <v>14</v>
      </c>
      <c r="C10" s="50">
        <v>5</v>
      </c>
      <c r="D10" s="33">
        <v>7.7565155901184762E-2</v>
      </c>
      <c r="E10" s="12">
        <f t="shared" si="0"/>
        <v>1572614.1446075458</v>
      </c>
      <c r="F10" s="14">
        <f t="shared" ref="F10:F20" si="1">E10+(E10*$C$6)</f>
        <v>1572614.1446075458</v>
      </c>
      <c r="G10" s="11"/>
    </row>
    <row r="11" spans="2:7" x14ac:dyDescent="0.25">
      <c r="B11" s="9" t="s">
        <v>11</v>
      </c>
      <c r="C11" s="50">
        <v>5</v>
      </c>
      <c r="D11" s="34">
        <v>0.29384939484399908</v>
      </c>
      <c r="E11" s="12">
        <f t="shared" si="0"/>
        <v>5957723.0181133701</v>
      </c>
      <c r="F11" s="14">
        <f t="shared" si="1"/>
        <v>5957723.0181133701</v>
      </c>
      <c r="G11" s="11"/>
    </row>
    <row r="12" spans="2:7" x14ac:dyDescent="0.25">
      <c r="B12" s="9" t="s">
        <v>20</v>
      </c>
      <c r="C12" s="50">
        <v>5</v>
      </c>
      <c r="D12" s="33">
        <v>6.625933586165228E-2</v>
      </c>
      <c r="E12" s="12">
        <f t="shared" si="0"/>
        <v>1343391.4697610345</v>
      </c>
      <c r="F12" s="14">
        <f t="shared" si="1"/>
        <v>1343391.4697610345</v>
      </c>
      <c r="G12" s="11"/>
    </row>
    <row r="13" spans="2:7" x14ac:dyDescent="0.25">
      <c r="B13" s="9" t="s">
        <v>12</v>
      </c>
      <c r="C13" s="50">
        <v>5</v>
      </c>
      <c r="D13" s="33">
        <v>1.7451064922194358E-2</v>
      </c>
      <c r="E13" s="12">
        <f t="shared" si="0"/>
        <v>353815.97853126004</v>
      </c>
      <c r="F13" s="14">
        <f t="shared" si="1"/>
        <v>353815.97853126004</v>
      </c>
      <c r="G13" s="11"/>
    </row>
    <row r="14" spans="2:7" x14ac:dyDescent="0.25">
      <c r="B14" s="9" t="s">
        <v>15</v>
      </c>
      <c r="C14" s="50">
        <v>5</v>
      </c>
      <c r="D14" s="33">
        <v>1.9566638709208797E-2</v>
      </c>
      <c r="E14" s="12">
        <f t="shared" si="0"/>
        <v>396708.70816953108</v>
      </c>
      <c r="F14" s="14">
        <f t="shared" si="1"/>
        <v>396708.70816953108</v>
      </c>
      <c r="G14" s="11"/>
    </row>
    <row r="15" spans="2:7" x14ac:dyDescent="0.25">
      <c r="B15" s="9" t="s">
        <v>3</v>
      </c>
      <c r="C15" s="50">
        <v>5</v>
      </c>
      <c r="D15" s="33">
        <v>2.0046801622318213E-3</v>
      </c>
      <c r="E15" s="12">
        <f t="shared" si="0"/>
        <v>40644.38911920962</v>
      </c>
      <c r="F15" s="14">
        <f t="shared" si="1"/>
        <v>40644.38911920962</v>
      </c>
      <c r="G15" s="11"/>
    </row>
    <row r="16" spans="2:7" x14ac:dyDescent="0.25">
      <c r="B16" s="9" t="s">
        <v>16</v>
      </c>
      <c r="C16" s="50">
        <v>5</v>
      </c>
      <c r="D16" s="33">
        <v>1.9260534852101541E-2</v>
      </c>
      <c r="E16" s="12">
        <f t="shared" si="0"/>
        <v>390502.52899264573</v>
      </c>
      <c r="F16" s="14">
        <f t="shared" si="1"/>
        <v>390502.52899264573</v>
      </c>
      <c r="G16" s="11"/>
    </row>
    <row r="17" spans="2:10" x14ac:dyDescent="0.25">
      <c r="B17" s="9" t="s">
        <v>17</v>
      </c>
      <c r="C17" s="50">
        <v>5</v>
      </c>
      <c r="D17" s="33">
        <v>6.0020364138677285E-5</v>
      </c>
      <c r="E17" s="12">
        <f t="shared" si="0"/>
        <v>1216.8978778206472</v>
      </c>
      <c r="F17" s="14">
        <f t="shared" si="1"/>
        <v>1216.8978778206472</v>
      </c>
      <c r="G17" s="11"/>
    </row>
    <row r="18" spans="2:10" x14ac:dyDescent="0.25">
      <c r="B18" s="9" t="s">
        <v>21</v>
      </c>
      <c r="C18" s="50">
        <v>5</v>
      </c>
      <c r="D18" s="33">
        <v>1.9375562040949319E-2</v>
      </c>
      <c r="E18" s="12">
        <f t="shared" si="0"/>
        <v>392834.67648973723</v>
      </c>
      <c r="F18" s="14">
        <f t="shared" si="1"/>
        <v>392834.67648973723</v>
      </c>
      <c r="G18" s="11"/>
    </row>
    <row r="19" spans="2:10" ht="15.75" thickBot="1" x14ac:dyDescent="0.3">
      <c r="B19" s="9" t="s">
        <v>5</v>
      </c>
      <c r="C19" s="24">
        <v>24</v>
      </c>
      <c r="D19" s="35">
        <v>2.8358287584596183E-3</v>
      </c>
      <c r="E19" s="31">
        <f t="shared" si="0"/>
        <v>57495.719120579146</v>
      </c>
      <c r="F19" s="14">
        <f t="shared" si="1"/>
        <v>57495.719120579146</v>
      </c>
      <c r="G19" s="11"/>
    </row>
    <row r="20" spans="2:10" ht="20.25" thickTop="1" thickBot="1" x14ac:dyDescent="0.35">
      <c r="B20" s="21" t="s">
        <v>19</v>
      </c>
      <c r="C20" s="25"/>
      <c r="D20" s="19">
        <f>SUM(D9:D19)</f>
        <v>1.0000282164161205</v>
      </c>
      <c r="E20" s="37">
        <v>20274750</v>
      </c>
      <c r="F20" s="54">
        <f t="shared" si="1"/>
        <v>20274750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6" t="s">
        <v>34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6GmVcCQnz1WobbyuYBzuBrhUjFDv9D8kG0RSVdJaY25S4w35dnYcsfq2g6ZfpFUvXy6erOxmUsY/ihhKIIOY2w==" saltValue="B9Wbf5wuIK76dPeNrLAuBw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topLeftCell="C1" zoomScale="80" zoomScaleNormal="80" workbookViewId="0">
      <selection activeCell="C6" sqref="C6"/>
    </sheetView>
  </sheetViews>
  <sheetFormatPr defaultColWidth="9.140625" defaultRowHeight="15.75" x14ac:dyDescent="0.25"/>
  <cols>
    <col min="1" max="1" width="5.42578125" style="28" customWidth="1"/>
    <col min="2" max="2" width="98.85546875" style="28" customWidth="1"/>
    <col min="3" max="3" width="24.5703125" style="28" bestFit="1" customWidth="1"/>
    <col min="4" max="4" width="25.140625" style="28" bestFit="1" customWidth="1"/>
    <col min="5" max="5" width="44.28515625" style="28" bestFit="1" customWidth="1"/>
    <col min="6" max="6" width="25.85546875" style="28" bestFit="1" customWidth="1"/>
    <col min="7" max="16384" width="9.140625" style="28"/>
  </cols>
  <sheetData>
    <row r="1" spans="2:6" ht="15" customHeight="1" x14ac:dyDescent="0.25"/>
    <row r="2" spans="2:6" ht="15" customHeight="1" x14ac:dyDescent="0.25">
      <c r="B2" s="1" t="s">
        <v>0</v>
      </c>
      <c r="C2" s="51"/>
      <c r="D2" s="2"/>
      <c r="E2" s="2"/>
      <c r="F2" s="11"/>
    </row>
    <row r="3" spans="2:6" ht="15" customHeight="1" x14ac:dyDescent="0.25">
      <c r="B3" s="1" t="s">
        <v>2</v>
      </c>
      <c r="C3" s="23" t="s">
        <v>41</v>
      </c>
      <c r="D3" s="2"/>
      <c r="E3" s="2"/>
      <c r="F3" s="11"/>
    </row>
    <row r="4" spans="2:6" ht="15" customHeight="1" x14ac:dyDescent="0.25">
      <c r="B4" s="1" t="s">
        <v>7</v>
      </c>
      <c r="C4" s="23" t="s">
        <v>39</v>
      </c>
      <c r="D4" s="2"/>
      <c r="E4" s="2"/>
      <c r="F4" s="11"/>
    </row>
    <row r="5" spans="2:6" ht="15" customHeight="1" x14ac:dyDescent="0.25">
      <c r="B5" s="1"/>
      <c r="C5" s="23"/>
      <c r="D5" s="2"/>
      <c r="E5" s="2"/>
      <c r="F5" s="11"/>
    </row>
    <row r="6" spans="2:6" ht="15" customHeight="1" x14ac:dyDescent="0.35">
      <c r="B6" s="3" t="s">
        <v>31</v>
      </c>
      <c r="C6" s="48">
        <v>0</v>
      </c>
      <c r="D6" s="2"/>
      <c r="E6" s="13"/>
      <c r="F6" s="11"/>
    </row>
    <row r="7" spans="2:6" ht="15" customHeight="1" thickBot="1" x14ac:dyDescent="0.3">
      <c r="B7" s="2"/>
      <c r="C7" s="2"/>
      <c r="D7" s="2"/>
      <c r="E7" s="2"/>
      <c r="F7" s="11"/>
    </row>
    <row r="8" spans="2:6" ht="15" customHeight="1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6" ht="15" customHeight="1" x14ac:dyDescent="0.25">
      <c r="B9" s="8" t="s">
        <v>18</v>
      </c>
      <c r="C9" s="50">
        <v>5</v>
      </c>
      <c r="D9" s="26">
        <v>0.51729999999999998</v>
      </c>
      <c r="E9" s="12">
        <f>$E$16*D9</f>
        <v>12818823.324999999</v>
      </c>
      <c r="F9" s="15">
        <f>E9+(E9*$C$6)</f>
        <v>12818823.324999999</v>
      </c>
    </row>
    <row r="10" spans="2:6" ht="15" customHeight="1" x14ac:dyDescent="0.25">
      <c r="B10" s="9" t="s">
        <v>9</v>
      </c>
      <c r="C10" s="50" t="s">
        <v>28</v>
      </c>
      <c r="D10" s="27">
        <v>0.33639999999999998</v>
      </c>
      <c r="E10" s="12">
        <f>$E$16*D10</f>
        <v>8336076.0999999996</v>
      </c>
      <c r="F10" s="14">
        <f t="shared" ref="F10:F16" si="0">E10+(E10*$C$6)</f>
        <v>8336076.0999999996</v>
      </c>
    </row>
    <row r="11" spans="2:6" ht="15" customHeight="1" x14ac:dyDescent="0.25">
      <c r="B11" s="9" t="s">
        <v>24</v>
      </c>
      <c r="C11" s="50" t="s">
        <v>28</v>
      </c>
      <c r="D11" s="27">
        <v>7.0400000000000004E-2</v>
      </c>
      <c r="E11" s="12">
        <f>$E$16*D11</f>
        <v>1744529.6</v>
      </c>
      <c r="F11" s="14">
        <f t="shared" si="0"/>
        <v>1744529.6</v>
      </c>
    </row>
    <row r="12" spans="2:6" ht="15" customHeight="1" x14ac:dyDescent="0.25">
      <c r="B12" s="9" t="s">
        <v>25</v>
      </c>
      <c r="C12" s="50" t="s">
        <v>28</v>
      </c>
      <c r="D12" s="27">
        <v>3.49E-2</v>
      </c>
      <c r="E12" s="12">
        <f>$E$16*D12</f>
        <v>864830.72499999998</v>
      </c>
      <c r="F12" s="14">
        <f t="shared" si="0"/>
        <v>864830.72499999998</v>
      </c>
    </row>
    <row r="13" spans="2:6" ht="15" customHeight="1" x14ac:dyDescent="0.25">
      <c r="B13" s="9" t="s">
        <v>26</v>
      </c>
      <c r="C13" s="50" t="s">
        <v>28</v>
      </c>
      <c r="D13" s="27">
        <v>3.0099999999999998E-2</v>
      </c>
      <c r="E13" s="12">
        <f>$E$16*D13</f>
        <v>745885.52499999991</v>
      </c>
      <c r="F13" s="14">
        <f t="shared" si="0"/>
        <v>745885.52499999991</v>
      </c>
    </row>
    <row r="14" spans="2:6" ht="15" customHeight="1" x14ac:dyDescent="0.25">
      <c r="B14" s="9" t="s">
        <v>4</v>
      </c>
      <c r="C14" s="50">
        <v>5</v>
      </c>
      <c r="D14" s="27">
        <v>8.2000000000000007E-3</v>
      </c>
      <c r="E14" s="12">
        <f t="shared" ref="E14" si="1">$E$16*D14</f>
        <v>203198.05000000002</v>
      </c>
      <c r="F14" s="14">
        <f t="shared" si="0"/>
        <v>203198.05000000002</v>
      </c>
    </row>
    <row r="15" spans="2:6" ht="15" customHeight="1" thickBot="1" x14ac:dyDescent="0.3">
      <c r="B15" s="9" t="s">
        <v>12</v>
      </c>
      <c r="C15" s="50">
        <v>5</v>
      </c>
      <c r="D15" s="27">
        <v>2.7398831859419292E-3</v>
      </c>
      <c r="E15" s="31">
        <f>$E$16*D15</f>
        <v>67894.990318437485</v>
      </c>
      <c r="F15" s="14">
        <f t="shared" si="0"/>
        <v>67894.990318437485</v>
      </c>
    </row>
    <row r="16" spans="2:6" ht="20.25" thickTop="1" thickBot="1" x14ac:dyDescent="0.35">
      <c r="B16" s="21" t="s">
        <v>19</v>
      </c>
      <c r="C16" s="25"/>
      <c r="D16" s="19">
        <f>SUM(D9:D15)</f>
        <v>1.0000398831859418</v>
      </c>
      <c r="E16" s="37">
        <v>24780250</v>
      </c>
      <c r="F16" s="53">
        <f t="shared" si="0"/>
        <v>24780250</v>
      </c>
    </row>
    <row r="17" spans="2:2" ht="15" customHeight="1" x14ac:dyDescent="0.25"/>
    <row r="18" spans="2:2" ht="45" customHeight="1" x14ac:dyDescent="0.25">
      <c r="B18" s="36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st5fIaKv4uzfEdlFobGJ331HAQd7iWrOobQDQoQ7ok+njwqJvVHcfwd3l4HTHEy7cIKVCharpF+TMMT+p6de/A==" saltValue="5EHNTtjrQvXvV9z3QqarhA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topLeftCell="B1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40</v>
      </c>
    </row>
    <row r="3" spans="2:7" ht="15.75" x14ac:dyDescent="0.25">
      <c r="B3" s="1" t="s">
        <v>0</v>
      </c>
      <c r="C3" s="49" t="s">
        <v>1</v>
      </c>
    </row>
    <row r="4" spans="2:7" ht="15.75" x14ac:dyDescent="0.25">
      <c r="B4" s="1" t="s">
        <v>2</v>
      </c>
      <c r="C4" s="23" t="s">
        <v>42</v>
      </c>
    </row>
    <row r="5" spans="2:7" ht="15.75" thickBot="1" x14ac:dyDescent="0.3">
      <c r="B5" s="2"/>
      <c r="C5" s="2"/>
    </row>
    <row r="6" spans="2:7" ht="60" x14ac:dyDescent="0.25">
      <c r="B6" s="38" t="s">
        <v>7</v>
      </c>
      <c r="C6" s="39" t="s">
        <v>29</v>
      </c>
      <c r="D6" s="40" t="s">
        <v>8</v>
      </c>
      <c r="E6" s="40" t="s">
        <v>10</v>
      </c>
      <c r="F6" s="41" t="s">
        <v>33</v>
      </c>
      <c r="G6" s="29"/>
    </row>
    <row r="7" spans="2:7" ht="35.25" customHeight="1" thickBot="1" x14ac:dyDescent="0.3">
      <c r="B7" s="42" t="s">
        <v>32</v>
      </c>
      <c r="C7" s="43">
        <f>'Plánované stavby'!C6</f>
        <v>0</v>
      </c>
      <c r="D7" s="44">
        <f>'Běžné opravy'!C6</f>
        <v>0</v>
      </c>
      <c r="E7" s="44">
        <f>Poruchy!C6</f>
        <v>0</v>
      </c>
      <c r="F7" s="45"/>
    </row>
    <row r="8" spans="2:7" ht="16.5" thickBot="1" x14ac:dyDescent="0.3">
      <c r="B8" s="20" t="s">
        <v>27</v>
      </c>
      <c r="C8" s="46">
        <f>'Plánované stavby'!F20</f>
        <v>256261000</v>
      </c>
      <c r="D8" s="47">
        <f>'Běžné opravy'!F20</f>
        <v>20274750</v>
      </c>
      <c r="E8" s="47">
        <f>Poruchy!F16</f>
        <v>24780250</v>
      </c>
      <c r="F8" s="52">
        <f>SUM(C8:E8)</f>
        <v>301316000</v>
      </c>
    </row>
  </sheetData>
  <sheetProtection algorithmName="SHA-512" hashValue="86W60PAzOdawnAvoUU3BMAa0fBalardxi6ZAucPBccnisuaR7Zu6sBgDln4PxMp8qwJ6vxkNE/D2bTCLtMYgiw==" saltValue="JZLvF4OWemPpUWqXlcJ5Xg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2021-03-24T14:15:37Z</dcterms:modified>
</cp:coreProperties>
</file>