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59202\Desktop\VZ_ObnovaVN28 a VN28 Sklenne+opt\02_Zadavaci_dokumentace\Prilohy\00_Priloha_3a_Nabidkovy_list_(priloha_c.5_SoD)\"/>
    </mc:Choice>
  </mc:AlternateContent>
  <xr:revisionPtr revIDLastSave="0" documentId="13_ncr:1_{BD890FCF-CF3B-421F-9A86-54EE9E800881}" xr6:coauthVersionLast="47" xr6:coauthVersionMax="47" xr10:uidLastSave="{00000000-0000-0000-0000-000000000000}"/>
  <bookViews>
    <workbookView xWindow="2688" yWindow="2688" windowWidth="17280" windowHeight="9024" xr2:uid="{00000000-000D-0000-FFFF-FFFF00000000}"/>
  </bookViews>
  <sheets>
    <sheet name="Nabídkový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J80" i="1"/>
  <c r="H54" i="1" l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60" i="1" l="1"/>
  <c r="C61" i="1" s="1"/>
  <c r="J20" i="1"/>
  <c r="J62" i="1" l="1"/>
  <c r="J82" i="1" l="1"/>
</calcChain>
</file>

<file path=xl/sharedStrings.xml><?xml version="1.0" encoding="utf-8"?>
<sst xmlns="http://schemas.openxmlformats.org/spreadsheetml/2006/main" count="55" uniqueCount="52">
  <si>
    <t>NABÍDKOVÝ LIST</t>
  </si>
  <si>
    <t>Název stavby:</t>
  </si>
  <si>
    <t>Číslo stavby:</t>
  </si>
  <si>
    <t>Číslo jednací (POBJ) :</t>
  </si>
  <si>
    <t>Termín výstavby</t>
  </si>
  <si>
    <t>zahájení :</t>
  </si>
  <si>
    <t>dokončení do:</t>
  </si>
  <si>
    <t>obchodní jméno:</t>
  </si>
  <si>
    <t>sídlo firmy:</t>
  </si>
  <si>
    <t>IČ:</t>
  </si>
  <si>
    <t>Kontaktní osoba:</t>
  </si>
  <si>
    <t>Telefon:</t>
  </si>
  <si>
    <t>DIČ :</t>
  </si>
  <si>
    <t xml:space="preserve">b) Nabídková cena za stavbu </t>
  </si>
  <si>
    <t>Název</t>
  </si>
  <si>
    <t>Nabídková cena</t>
  </si>
  <si>
    <t>Cena do objednávky</t>
  </si>
  <si>
    <t>PPN NN</t>
  </si>
  <si>
    <t xml:space="preserve"> --</t>
  </si>
  <si>
    <t>Výše uvedená cena zahrnuje zajištění kolaudace</t>
  </si>
  <si>
    <t>Požadováno provedení prací metodou PPN NN</t>
  </si>
  <si>
    <t>Odhadovaný počet PPN NN</t>
  </si>
  <si>
    <t>Odhadovaná částka k fakturaci. Bude vykázno dle skutečnosti.</t>
  </si>
  <si>
    <t>Ostatní náklady celkem</t>
  </si>
  <si>
    <t>Objednávka celkem</t>
  </si>
  <si>
    <t>Ne</t>
  </si>
  <si>
    <t>Nabízená sleva / přirážka [%]</t>
  </si>
  <si>
    <t>Vyplňuje zadavatel</t>
  </si>
  <si>
    <t xml:space="preserve">Soutěžené GN, výkony provozních souborů a stavebních objektů </t>
  </si>
  <si>
    <t>Soutěžené výkony celkem</t>
  </si>
  <si>
    <t>Nesoutěžené výkony</t>
  </si>
  <si>
    <t>Cena euroCALC</t>
  </si>
  <si>
    <t>Výchozí revize zařízení VN/NN</t>
  </si>
  <si>
    <t>Ekologická likvidace odpadů, vč.dopravy</t>
  </si>
  <si>
    <t>Inženýring zhotovitele stavby CAPEX</t>
  </si>
  <si>
    <t>Geodetické práce zhotovitele stavby</t>
  </si>
  <si>
    <t>Doprava materiálu výnosového</t>
  </si>
  <si>
    <t>Doprava materiálu na stavbu 41-80kmCAPEX</t>
  </si>
  <si>
    <t>Dokumentace pro TE</t>
  </si>
  <si>
    <t>Vytyčení stávajících podzemních sítí</t>
  </si>
  <si>
    <t>Náh. maj. újmy vlastníkovi nebo nájemci</t>
  </si>
  <si>
    <t>Poplatky za omezení silniční dopravy</t>
  </si>
  <si>
    <t>Dopr.značení projekt a umístění značek</t>
  </si>
  <si>
    <t>Vedení 22kV – venkovní</t>
  </si>
  <si>
    <t>VM_Vedení 22kV – venkovní</t>
  </si>
  <si>
    <t>Trafostanice 22/0,4kV – venkovní</t>
  </si>
  <si>
    <t>VM_Trafostanice 22/0,4kV –venkovní</t>
  </si>
  <si>
    <t>Telekomunikační kabely</t>
  </si>
  <si>
    <t>VM_Telekomunikační kabely</t>
  </si>
  <si>
    <t>Vyplňuje účastník</t>
  </si>
  <si>
    <t>a) Identifikační údaje účastníka</t>
  </si>
  <si>
    <t>VN28+Optika; Sklené n/O - NMNM.R22kV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</si>
</sst>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52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wrapText="1"/>
    </xf>
    <xf numFmtId="3" fontId="1" fillId="0" borderId="0" xfId="0" applyNumberFormat="1" applyFont="1"/>
    <xf numFmtId="3" fontId="1" fillId="0" borderId="0" xfId="0" applyNumberFormat="1" applyFont="1" applyFill="1"/>
    <xf numFmtId="0" fontId="4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 applyAlignment="1">
      <alignment horizontal="left" vertical="center"/>
    </xf>
    <xf numFmtId="0" fontId="5" fillId="0" borderId="0" xfId="0" applyFont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3" fontId="1" fillId="2" borderId="5" xfId="0" applyNumberFormat="1" applyFont="1" applyFill="1" applyBorder="1"/>
    <xf numFmtId="3" fontId="1" fillId="0" borderId="4" xfId="0" applyNumberFormat="1" applyFont="1" applyBorder="1"/>
    <xf numFmtId="0" fontId="1" fillId="0" borderId="3" xfId="0" applyFont="1" applyBorder="1" applyAlignment="1">
      <alignment wrapText="1"/>
    </xf>
    <xf numFmtId="3" fontId="1" fillId="0" borderId="3" xfId="0" applyNumberFormat="1" applyFont="1" applyBorder="1"/>
    <xf numFmtId="3" fontId="1" fillId="2" borderId="3" xfId="0" applyNumberFormat="1" applyFont="1" applyFill="1" applyBorder="1"/>
    <xf numFmtId="3" fontId="1" fillId="3" borderId="3" xfId="0" applyNumberFormat="1" applyFont="1" applyFill="1" applyBorder="1"/>
    <xf numFmtId="0" fontId="0" fillId="2" borderId="0" xfId="0" applyFill="1"/>
    <xf numFmtId="0" fontId="0" fillId="3" borderId="0" xfId="0" applyFill="1"/>
    <xf numFmtId="0" fontId="0" fillId="0" borderId="0" xfId="0"/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/>
    </xf>
    <xf numFmtId="0" fontId="4" fillId="3" borderId="3" xfId="0" applyFont="1" applyFill="1" applyBorder="1" applyAlignment="1"/>
    <xf numFmtId="0" fontId="1" fillId="3" borderId="0" xfId="0" applyFont="1" applyFill="1" applyBorder="1" applyAlignment="1">
      <alignment horizontal="center"/>
    </xf>
    <xf numFmtId="3" fontId="5" fillId="0" borderId="0" xfId="0" applyNumberFormat="1" applyFont="1"/>
    <xf numFmtId="0" fontId="6" fillId="0" borderId="0" xfId="0" applyFont="1"/>
    <xf numFmtId="3" fontId="3" fillId="0" borderId="0" xfId="0" applyNumberFormat="1" applyFont="1"/>
    <xf numFmtId="0" fontId="7" fillId="0" borderId="0" xfId="0" applyFont="1"/>
    <xf numFmtId="0" fontId="1" fillId="0" borderId="5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3" borderId="5" xfId="0" applyFont="1" applyFill="1" applyBorder="1" applyAlignment="1"/>
    <xf numFmtId="0" fontId="4" fillId="3" borderId="6" xfId="0" applyFont="1" applyFill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1" fillId="0" borderId="0" xfId="0" applyFont="1"/>
    <xf numFmtId="0" fontId="1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left" vertical="top"/>
    </xf>
    <xf numFmtId="0" fontId="2" fillId="0" borderId="0" xfId="0" applyFont="1" applyAlignment="1">
      <alignment horizontal="center"/>
    </xf>
    <xf numFmtId="14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</cellXfs>
  <cellStyles count="2">
    <cellStyle name="Normální" xfId="0" builtinId="0"/>
    <cellStyle name="Normální 2" xfId="1" xr:uid="{FFF9EE42-A792-4B48-8576-C512865B8D92}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7620</xdr:colOff>
          <xdr:row>5</xdr:row>
          <xdr:rowOff>30480</xdr:rowOff>
        </xdr:from>
        <xdr:to>
          <xdr:col>14</xdr:col>
          <xdr:colOff>609600</xdr:colOff>
          <xdr:row>6</xdr:row>
          <xdr:rowOff>190500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cs-CZ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Přiřadit S/N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22860</xdr:colOff>
          <xdr:row>7</xdr:row>
          <xdr:rowOff>45720</xdr:rowOff>
        </xdr:from>
        <xdr:to>
          <xdr:col>14</xdr:col>
          <xdr:colOff>601980</xdr:colOff>
          <xdr:row>9</xdr:row>
          <xdr:rowOff>22860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cs-CZ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Vyplnit list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N82"/>
  <sheetViews>
    <sheetView tabSelected="1" topLeftCell="A58" zoomScale="90" zoomScaleNormal="90" workbookViewId="0">
      <selection activeCell="D4" sqref="D4"/>
    </sheetView>
  </sheetViews>
  <sheetFormatPr defaultRowHeight="14.4" x14ac:dyDescent="0.3"/>
  <cols>
    <col min="1" max="1" width="2.5546875" customWidth="1"/>
    <col min="2" max="2" width="11" customWidth="1"/>
    <col min="3" max="3" width="16.88671875" customWidth="1"/>
    <col min="4" max="4" width="17.88671875" customWidth="1"/>
    <col min="5" max="5" width="14.88671875" customWidth="1"/>
    <col min="6" max="6" width="10.88671875" customWidth="1"/>
    <col min="7" max="7" width="4.44140625" customWidth="1"/>
    <col min="8" max="8" width="10.88671875" customWidth="1"/>
    <col min="9" max="9" width="4.33203125" customWidth="1"/>
    <col min="10" max="10" width="15.109375" customWidth="1"/>
    <col min="12" max="12" width="17.33203125" customWidth="1"/>
    <col min="15" max="15" width="19.33203125" customWidth="1"/>
  </cols>
  <sheetData>
    <row r="1" spans="1:14" ht="17.399999999999999" x14ac:dyDescent="0.3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x14ac:dyDescent="0.3">
      <c r="A2" s="3"/>
      <c r="B2" s="3"/>
      <c r="C2" s="3"/>
      <c r="D2" s="3"/>
      <c r="E2" s="3"/>
      <c r="F2" s="3"/>
      <c r="G2" s="3"/>
      <c r="H2" s="3"/>
      <c r="I2" s="3"/>
      <c r="J2" s="3"/>
    </row>
    <row r="3" spans="1:14" ht="15.6" x14ac:dyDescent="0.3">
      <c r="A3" s="40" t="s">
        <v>1</v>
      </c>
      <c r="B3" s="40"/>
      <c r="C3" s="40"/>
      <c r="D3" s="25" t="s">
        <v>51</v>
      </c>
      <c r="E3" s="25"/>
      <c r="F3" s="25"/>
      <c r="G3" s="25"/>
      <c r="H3" s="25"/>
      <c r="I3" s="25"/>
      <c r="J3" s="25"/>
      <c r="M3" s="22"/>
      <c r="N3" s="24" t="s">
        <v>27</v>
      </c>
    </row>
    <row r="4" spans="1:14" ht="15.6" x14ac:dyDescent="0.3">
      <c r="A4" s="41" t="s">
        <v>2</v>
      </c>
      <c r="B4" s="41"/>
      <c r="C4" s="41"/>
      <c r="D4" s="26">
        <v>1040019480</v>
      </c>
      <c r="E4" s="26"/>
      <c r="F4" s="26"/>
      <c r="G4" s="26"/>
      <c r="H4" s="26"/>
      <c r="I4" s="26"/>
      <c r="J4" s="26"/>
      <c r="M4" s="23"/>
      <c r="N4" s="24" t="s">
        <v>49</v>
      </c>
    </row>
    <row r="5" spans="1:14" ht="15.6" x14ac:dyDescent="0.3">
      <c r="A5" s="40" t="s">
        <v>3</v>
      </c>
      <c r="B5" s="40"/>
      <c r="C5" s="40"/>
      <c r="D5" s="48">
        <v>11771383</v>
      </c>
      <c r="E5" s="48"/>
      <c r="F5" s="48"/>
      <c r="G5" s="48"/>
      <c r="H5" s="48"/>
      <c r="I5" s="48"/>
      <c r="J5" s="48"/>
    </row>
    <row r="6" spans="1:14" ht="15.6" x14ac:dyDescent="0.3">
      <c r="A6" s="11" t="s">
        <v>4</v>
      </c>
      <c r="B6" s="10"/>
      <c r="C6" s="10"/>
      <c r="D6" s="10" t="s">
        <v>5</v>
      </c>
      <c r="E6" s="50">
        <v>44986</v>
      </c>
      <c r="F6" s="51"/>
      <c r="G6" s="10" t="s">
        <v>6</v>
      </c>
      <c r="H6" s="10"/>
      <c r="I6" s="50">
        <v>45230</v>
      </c>
      <c r="J6" s="51"/>
    </row>
    <row r="7" spans="1:14" ht="15.6" x14ac:dyDescent="0.3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4" ht="15.6" x14ac:dyDescent="0.3">
      <c r="A8" s="9" t="s">
        <v>50</v>
      </c>
      <c r="B8" s="8"/>
      <c r="C8" s="8"/>
      <c r="D8" s="8"/>
      <c r="E8" s="8"/>
      <c r="F8" s="8"/>
      <c r="G8" s="8"/>
      <c r="H8" s="8"/>
      <c r="I8" s="8"/>
      <c r="J8" s="8"/>
    </row>
    <row r="9" spans="1:14" ht="15.6" x14ac:dyDescent="0.3">
      <c r="A9" s="44" t="s">
        <v>7</v>
      </c>
      <c r="B9" s="45"/>
      <c r="C9" s="45"/>
      <c r="D9" s="42"/>
      <c r="E9" s="42"/>
      <c r="F9" s="42"/>
      <c r="G9" s="42"/>
      <c r="H9" s="42"/>
      <c r="I9" s="42"/>
      <c r="J9" s="43"/>
    </row>
    <row r="10" spans="1:14" ht="15.6" x14ac:dyDescent="0.3">
      <c r="A10" s="44" t="s">
        <v>8</v>
      </c>
      <c r="B10" s="45"/>
      <c r="C10" s="45"/>
      <c r="D10" s="27"/>
      <c r="E10" s="27"/>
      <c r="F10" s="27"/>
      <c r="G10" s="27"/>
      <c r="H10" s="27"/>
      <c r="I10" s="27"/>
      <c r="J10" s="28"/>
    </row>
    <row r="11" spans="1:14" ht="15.6" x14ac:dyDescent="0.3">
      <c r="A11" s="44" t="s">
        <v>9</v>
      </c>
      <c r="B11" s="45"/>
      <c r="C11" s="45"/>
      <c r="D11" s="27"/>
      <c r="E11" s="27"/>
      <c r="F11" s="29" t="s">
        <v>12</v>
      </c>
      <c r="G11" s="27"/>
      <c r="H11" s="27"/>
      <c r="I11" s="27"/>
      <c r="J11" s="28"/>
    </row>
    <row r="12" spans="1:14" ht="15.6" x14ac:dyDescent="0.3">
      <c r="A12" s="44" t="s">
        <v>10</v>
      </c>
      <c r="B12" s="45"/>
      <c r="C12" s="45"/>
      <c r="D12" s="27"/>
      <c r="E12" s="27"/>
      <c r="F12" s="27"/>
      <c r="G12" s="27"/>
      <c r="H12" s="27"/>
      <c r="I12" s="27"/>
      <c r="J12" s="28"/>
    </row>
    <row r="13" spans="1:14" ht="15.6" x14ac:dyDescent="0.3">
      <c r="A13" s="44" t="s">
        <v>11</v>
      </c>
      <c r="B13" s="45"/>
      <c r="C13" s="45"/>
      <c r="D13" s="27"/>
      <c r="E13" s="27"/>
      <c r="F13" s="27"/>
      <c r="G13" s="27"/>
      <c r="H13" s="27"/>
      <c r="I13" s="27"/>
      <c r="J13" s="28"/>
    </row>
    <row r="14" spans="1:14" x14ac:dyDescent="0.3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4" x14ac:dyDescent="0.3">
      <c r="A15" s="46" t="s">
        <v>26</v>
      </c>
      <c r="B15" s="46"/>
      <c r="C15" s="46"/>
      <c r="D15" s="46"/>
      <c r="E15" s="30"/>
      <c r="F15" s="3"/>
      <c r="G15" s="3"/>
      <c r="H15" s="3"/>
      <c r="I15" s="3"/>
      <c r="J15" s="3"/>
    </row>
    <row r="16" spans="1:14" x14ac:dyDescent="0.3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3">
      <c r="A17" s="12" t="s">
        <v>13</v>
      </c>
      <c r="B17" s="3"/>
      <c r="C17" s="3"/>
      <c r="D17" s="3"/>
      <c r="E17" s="3"/>
      <c r="F17" s="3"/>
      <c r="G17" s="3"/>
      <c r="H17" s="3"/>
      <c r="I17" s="3"/>
      <c r="J17" s="3"/>
    </row>
    <row r="18" spans="1:10" ht="30" customHeight="1" x14ac:dyDescent="0.3">
      <c r="A18" s="47" t="s">
        <v>28</v>
      </c>
      <c r="B18" s="47"/>
      <c r="C18" s="47"/>
      <c r="D18" s="47"/>
      <c r="E18" s="47"/>
      <c r="F18" s="47"/>
      <c r="G18" s="47"/>
      <c r="H18" s="47"/>
      <c r="I18" s="47"/>
      <c r="J18" s="47"/>
    </row>
    <row r="19" spans="1:10" s="2" customFormat="1" ht="28.2" x14ac:dyDescent="0.3">
      <c r="A19" s="5"/>
      <c r="B19" s="13" t="s">
        <v>14</v>
      </c>
      <c r="C19" s="14"/>
      <c r="D19" s="14"/>
      <c r="E19" s="15"/>
      <c r="F19" s="14" t="s">
        <v>31</v>
      </c>
      <c r="G19" s="14"/>
      <c r="H19" s="13" t="s">
        <v>15</v>
      </c>
      <c r="I19" s="14"/>
      <c r="J19" s="18" t="s">
        <v>16</v>
      </c>
    </row>
    <row r="20" spans="1:10" s="24" customFormat="1" x14ac:dyDescent="0.3">
      <c r="A20" s="3"/>
      <c r="B20" s="36">
        <v>1100033</v>
      </c>
      <c r="C20" s="37" t="s">
        <v>43</v>
      </c>
      <c r="D20" s="38"/>
      <c r="E20" s="39"/>
      <c r="F20" s="16">
        <v>1892486.19</v>
      </c>
      <c r="G20" s="35"/>
      <c r="H20" s="17">
        <f>F20*(E$15/100+1)</f>
        <v>1892486.19</v>
      </c>
      <c r="I20" s="35"/>
      <c r="J20" s="19">
        <f>H20</f>
        <v>1892486.19</v>
      </c>
    </row>
    <row r="21" spans="1:10" s="24" customFormat="1" x14ac:dyDescent="0.3">
      <c r="A21" s="3"/>
      <c r="B21" s="36">
        <v>1100033</v>
      </c>
      <c r="C21" s="37" t="s">
        <v>43</v>
      </c>
      <c r="D21" s="38"/>
      <c r="E21" s="39"/>
      <c r="F21" s="16">
        <v>6497963.8499999996</v>
      </c>
      <c r="G21" s="35"/>
      <c r="H21" s="17">
        <f t="shared" ref="H21:H54" si="0">F21*(E$15/100+1)</f>
        <v>6497963.8499999996</v>
      </c>
      <c r="I21" s="35"/>
      <c r="J21" s="19">
        <f t="shared" ref="J21:J54" si="1">H21</f>
        <v>6497963.8499999996</v>
      </c>
    </row>
    <row r="22" spans="1:10" s="24" customFormat="1" x14ac:dyDescent="0.3">
      <c r="A22" s="3"/>
      <c r="B22" s="36">
        <v>1100035</v>
      </c>
      <c r="C22" s="37" t="s">
        <v>45</v>
      </c>
      <c r="D22" s="38"/>
      <c r="E22" s="39"/>
      <c r="F22" s="16">
        <v>79301.73</v>
      </c>
      <c r="G22" s="35"/>
      <c r="H22" s="17">
        <f t="shared" si="0"/>
        <v>79301.73</v>
      </c>
      <c r="I22" s="35"/>
      <c r="J22" s="19">
        <f t="shared" si="1"/>
        <v>79301.73</v>
      </c>
    </row>
    <row r="23" spans="1:10" s="24" customFormat="1" x14ac:dyDescent="0.3">
      <c r="A23" s="3"/>
      <c r="B23" s="36">
        <v>1100041</v>
      </c>
      <c r="C23" s="37" t="s">
        <v>47</v>
      </c>
      <c r="D23" s="38"/>
      <c r="E23" s="39"/>
      <c r="F23" s="16">
        <v>2083190.35</v>
      </c>
      <c r="G23" s="35"/>
      <c r="H23" s="17">
        <f t="shared" si="0"/>
        <v>2083190.35</v>
      </c>
      <c r="I23" s="35"/>
      <c r="J23" s="19">
        <f t="shared" si="1"/>
        <v>2083190.35</v>
      </c>
    </row>
    <row r="24" spans="1:10" s="24" customFormat="1" x14ac:dyDescent="0.3">
      <c r="A24" s="3"/>
      <c r="B24" s="36">
        <v>1101594</v>
      </c>
      <c r="C24" s="37" t="s">
        <v>32</v>
      </c>
      <c r="D24" s="38"/>
      <c r="E24" s="39"/>
      <c r="F24" s="16">
        <v>37433</v>
      </c>
      <c r="G24" s="35"/>
      <c r="H24" s="17">
        <f t="shared" si="0"/>
        <v>37433</v>
      </c>
      <c r="I24" s="35"/>
      <c r="J24" s="19">
        <f t="shared" si="1"/>
        <v>37433</v>
      </c>
    </row>
    <row r="25" spans="1:10" s="24" customFormat="1" x14ac:dyDescent="0.3">
      <c r="A25" s="3"/>
      <c r="B25" s="36">
        <v>1101638</v>
      </c>
      <c r="C25" s="37" t="s">
        <v>33</v>
      </c>
      <c r="D25" s="38"/>
      <c r="E25" s="39"/>
      <c r="F25" s="16">
        <v>1536821</v>
      </c>
      <c r="G25" s="35"/>
      <c r="H25" s="17">
        <f t="shared" si="0"/>
        <v>1536821</v>
      </c>
      <c r="I25" s="35"/>
      <c r="J25" s="19">
        <f t="shared" si="1"/>
        <v>1536821</v>
      </c>
    </row>
    <row r="26" spans="1:10" s="24" customFormat="1" x14ac:dyDescent="0.3">
      <c r="A26" s="3"/>
      <c r="B26" s="36">
        <v>1101999</v>
      </c>
      <c r="C26" s="37" t="s">
        <v>34</v>
      </c>
      <c r="D26" s="38"/>
      <c r="E26" s="39"/>
      <c r="F26" s="16">
        <v>18900</v>
      </c>
      <c r="G26" s="35"/>
      <c r="H26" s="17">
        <f t="shared" si="0"/>
        <v>18900</v>
      </c>
      <c r="I26" s="35"/>
      <c r="J26" s="19">
        <f t="shared" si="1"/>
        <v>18900</v>
      </c>
    </row>
    <row r="27" spans="1:10" s="24" customFormat="1" x14ac:dyDescent="0.3">
      <c r="A27" s="3"/>
      <c r="B27" s="36">
        <v>1102000</v>
      </c>
      <c r="C27" s="37" t="s">
        <v>35</v>
      </c>
      <c r="D27" s="38"/>
      <c r="E27" s="39"/>
      <c r="F27" s="16">
        <v>191500</v>
      </c>
      <c r="G27" s="35"/>
      <c r="H27" s="17">
        <f t="shared" si="0"/>
        <v>191500</v>
      </c>
      <c r="I27" s="35"/>
      <c r="J27" s="19">
        <f t="shared" si="1"/>
        <v>191500</v>
      </c>
    </row>
    <row r="28" spans="1:10" s="24" customFormat="1" x14ac:dyDescent="0.3">
      <c r="A28" s="3"/>
      <c r="B28" s="36">
        <v>1102001</v>
      </c>
      <c r="C28" s="37" t="s">
        <v>36</v>
      </c>
      <c r="D28" s="38"/>
      <c r="E28" s="39"/>
      <c r="F28" s="16">
        <v>10560</v>
      </c>
      <c r="G28" s="35"/>
      <c r="H28" s="17">
        <f t="shared" si="0"/>
        <v>10560</v>
      </c>
      <c r="I28" s="35"/>
      <c r="J28" s="19">
        <f t="shared" si="1"/>
        <v>10560</v>
      </c>
    </row>
    <row r="29" spans="1:10" s="24" customFormat="1" x14ac:dyDescent="0.3">
      <c r="A29" s="3"/>
      <c r="B29" s="36">
        <v>1102007</v>
      </c>
      <c r="C29" s="37" t="s">
        <v>37</v>
      </c>
      <c r="D29" s="38"/>
      <c r="E29" s="39"/>
      <c r="F29" s="16">
        <v>5060</v>
      </c>
      <c r="G29" s="35"/>
      <c r="H29" s="17">
        <f t="shared" si="0"/>
        <v>5060</v>
      </c>
      <c r="I29" s="35"/>
      <c r="J29" s="19">
        <f t="shared" si="1"/>
        <v>5060</v>
      </c>
    </row>
    <row r="30" spans="1:10" s="24" customFormat="1" x14ac:dyDescent="0.3">
      <c r="A30" s="3"/>
      <c r="B30" s="36">
        <v>1102010</v>
      </c>
      <c r="C30" s="37" t="s">
        <v>38</v>
      </c>
      <c r="D30" s="38"/>
      <c r="E30" s="39"/>
      <c r="F30" s="16">
        <v>205242</v>
      </c>
      <c r="G30" s="35"/>
      <c r="H30" s="17">
        <f t="shared" si="0"/>
        <v>205242</v>
      </c>
      <c r="I30" s="35"/>
      <c r="J30" s="19">
        <f t="shared" si="1"/>
        <v>205242</v>
      </c>
    </row>
    <row r="31" spans="1:10" s="24" customFormat="1" x14ac:dyDescent="0.3">
      <c r="A31" s="3"/>
      <c r="B31" s="36"/>
      <c r="C31" s="37"/>
      <c r="D31" s="38"/>
      <c r="E31" s="39"/>
      <c r="F31" s="16"/>
      <c r="G31" s="35"/>
      <c r="H31" s="17">
        <f t="shared" si="0"/>
        <v>0</v>
      </c>
      <c r="I31" s="35"/>
      <c r="J31" s="19">
        <f t="shared" si="1"/>
        <v>0</v>
      </c>
    </row>
    <row r="32" spans="1:10" s="24" customFormat="1" x14ac:dyDescent="0.3">
      <c r="A32" s="3"/>
      <c r="B32" s="36"/>
      <c r="C32" s="37"/>
      <c r="D32" s="38"/>
      <c r="E32" s="39"/>
      <c r="F32" s="16"/>
      <c r="G32" s="35"/>
      <c r="H32" s="17">
        <f t="shared" si="0"/>
        <v>0</v>
      </c>
      <c r="I32" s="35"/>
      <c r="J32" s="19">
        <f t="shared" si="1"/>
        <v>0</v>
      </c>
    </row>
    <row r="33" spans="1:10" s="24" customFormat="1" x14ac:dyDescent="0.3">
      <c r="A33" s="3"/>
      <c r="B33" s="36"/>
      <c r="C33" s="37"/>
      <c r="D33" s="38"/>
      <c r="E33" s="39"/>
      <c r="F33" s="16"/>
      <c r="G33" s="35"/>
      <c r="H33" s="17">
        <f t="shared" si="0"/>
        <v>0</v>
      </c>
      <c r="I33" s="35"/>
      <c r="J33" s="19">
        <f t="shared" si="1"/>
        <v>0</v>
      </c>
    </row>
    <row r="34" spans="1:10" s="24" customFormat="1" x14ac:dyDescent="0.3">
      <c r="A34" s="3"/>
      <c r="B34" s="36"/>
      <c r="C34" s="37"/>
      <c r="D34" s="38"/>
      <c r="E34" s="39"/>
      <c r="F34" s="16"/>
      <c r="G34" s="35"/>
      <c r="H34" s="17">
        <f t="shared" si="0"/>
        <v>0</v>
      </c>
      <c r="I34" s="35"/>
      <c r="J34" s="19">
        <f t="shared" si="1"/>
        <v>0</v>
      </c>
    </row>
    <row r="35" spans="1:10" s="24" customFormat="1" x14ac:dyDescent="0.3">
      <c r="A35" s="3"/>
      <c r="B35" s="36"/>
      <c r="C35" s="37"/>
      <c r="D35" s="38"/>
      <c r="E35" s="39"/>
      <c r="F35" s="16"/>
      <c r="G35" s="35"/>
      <c r="H35" s="17">
        <f t="shared" si="0"/>
        <v>0</v>
      </c>
      <c r="I35" s="35"/>
      <c r="J35" s="19">
        <f t="shared" si="1"/>
        <v>0</v>
      </c>
    </row>
    <row r="36" spans="1:10" s="24" customFormat="1" x14ac:dyDescent="0.3">
      <c r="A36" s="3"/>
      <c r="B36" s="36"/>
      <c r="C36" s="37"/>
      <c r="D36" s="38"/>
      <c r="E36" s="39"/>
      <c r="F36" s="16"/>
      <c r="G36" s="35"/>
      <c r="H36" s="17">
        <f t="shared" si="0"/>
        <v>0</v>
      </c>
      <c r="I36" s="35"/>
      <c r="J36" s="19">
        <f t="shared" si="1"/>
        <v>0</v>
      </c>
    </row>
    <row r="37" spans="1:10" s="24" customFormat="1" x14ac:dyDescent="0.3">
      <c r="A37" s="3"/>
      <c r="B37" s="36"/>
      <c r="C37" s="37"/>
      <c r="D37" s="38"/>
      <c r="E37" s="39"/>
      <c r="F37" s="16"/>
      <c r="G37" s="35"/>
      <c r="H37" s="17">
        <f t="shared" si="0"/>
        <v>0</v>
      </c>
      <c r="I37" s="35"/>
      <c r="J37" s="19">
        <f t="shared" si="1"/>
        <v>0</v>
      </c>
    </row>
    <row r="38" spans="1:10" s="24" customFormat="1" x14ac:dyDescent="0.3">
      <c r="A38" s="3"/>
      <c r="B38" s="36"/>
      <c r="C38" s="37"/>
      <c r="D38" s="38"/>
      <c r="E38" s="39"/>
      <c r="F38" s="16"/>
      <c r="G38" s="35"/>
      <c r="H38" s="17">
        <f t="shared" si="0"/>
        <v>0</v>
      </c>
      <c r="I38" s="35"/>
      <c r="J38" s="19">
        <f t="shared" si="1"/>
        <v>0</v>
      </c>
    </row>
    <row r="39" spans="1:10" s="24" customFormat="1" x14ac:dyDescent="0.3">
      <c r="A39" s="3"/>
      <c r="B39" s="36"/>
      <c r="C39" s="37"/>
      <c r="D39" s="38"/>
      <c r="E39" s="39"/>
      <c r="F39" s="16"/>
      <c r="G39" s="35"/>
      <c r="H39" s="17">
        <f t="shared" si="0"/>
        <v>0</v>
      </c>
      <c r="I39" s="35"/>
      <c r="J39" s="19">
        <f t="shared" si="1"/>
        <v>0</v>
      </c>
    </row>
    <row r="40" spans="1:10" s="24" customFormat="1" x14ac:dyDescent="0.3">
      <c r="A40" s="3"/>
      <c r="B40" s="36"/>
      <c r="C40" s="37"/>
      <c r="D40" s="38"/>
      <c r="E40" s="39"/>
      <c r="F40" s="16"/>
      <c r="G40" s="35"/>
      <c r="H40" s="17">
        <f t="shared" si="0"/>
        <v>0</v>
      </c>
      <c r="I40" s="35"/>
      <c r="J40" s="19">
        <f t="shared" si="1"/>
        <v>0</v>
      </c>
    </row>
    <row r="41" spans="1:10" s="24" customFormat="1" x14ac:dyDescent="0.3">
      <c r="A41" s="3"/>
      <c r="B41" s="36"/>
      <c r="C41" s="37"/>
      <c r="D41" s="38"/>
      <c r="E41" s="39"/>
      <c r="F41" s="16"/>
      <c r="G41" s="35"/>
      <c r="H41" s="17">
        <f t="shared" si="0"/>
        <v>0</v>
      </c>
      <c r="I41" s="35"/>
      <c r="J41" s="19">
        <f t="shared" si="1"/>
        <v>0</v>
      </c>
    </row>
    <row r="42" spans="1:10" s="24" customFormat="1" x14ac:dyDescent="0.3">
      <c r="A42" s="3"/>
      <c r="B42" s="36"/>
      <c r="C42" s="37"/>
      <c r="D42" s="38"/>
      <c r="E42" s="39"/>
      <c r="F42" s="16"/>
      <c r="G42" s="35"/>
      <c r="H42" s="17">
        <f t="shared" si="0"/>
        <v>0</v>
      </c>
      <c r="I42" s="35"/>
      <c r="J42" s="19">
        <f t="shared" si="1"/>
        <v>0</v>
      </c>
    </row>
    <row r="43" spans="1:10" s="24" customFormat="1" x14ac:dyDescent="0.3">
      <c r="A43" s="3"/>
      <c r="B43" s="36"/>
      <c r="C43" s="37"/>
      <c r="D43" s="38"/>
      <c r="E43" s="39"/>
      <c r="F43" s="16"/>
      <c r="G43" s="35"/>
      <c r="H43" s="17">
        <f t="shared" si="0"/>
        <v>0</v>
      </c>
      <c r="I43" s="35"/>
      <c r="J43" s="19">
        <f t="shared" si="1"/>
        <v>0</v>
      </c>
    </row>
    <row r="44" spans="1:10" s="24" customFormat="1" x14ac:dyDescent="0.3">
      <c r="A44" s="3"/>
      <c r="B44" s="36"/>
      <c r="C44" s="37"/>
      <c r="D44" s="38"/>
      <c r="E44" s="39"/>
      <c r="F44" s="16"/>
      <c r="G44" s="35"/>
      <c r="H44" s="17">
        <f t="shared" si="0"/>
        <v>0</v>
      </c>
      <c r="I44" s="35"/>
      <c r="J44" s="19">
        <f t="shared" si="1"/>
        <v>0</v>
      </c>
    </row>
    <row r="45" spans="1:10" s="24" customFormat="1" x14ac:dyDescent="0.3">
      <c r="A45" s="3"/>
      <c r="B45" s="36"/>
      <c r="C45" s="37"/>
      <c r="D45" s="38"/>
      <c r="E45" s="39"/>
      <c r="F45" s="16"/>
      <c r="G45" s="35"/>
      <c r="H45" s="17">
        <f t="shared" si="0"/>
        <v>0</v>
      </c>
      <c r="I45" s="35"/>
      <c r="J45" s="19">
        <f t="shared" si="1"/>
        <v>0</v>
      </c>
    </row>
    <row r="46" spans="1:10" s="24" customFormat="1" x14ac:dyDescent="0.3">
      <c r="A46" s="3"/>
      <c r="B46" s="36"/>
      <c r="C46" s="37"/>
      <c r="D46" s="38"/>
      <c r="E46" s="39"/>
      <c r="F46" s="16"/>
      <c r="G46" s="35"/>
      <c r="H46" s="17">
        <f t="shared" si="0"/>
        <v>0</v>
      </c>
      <c r="I46" s="35"/>
      <c r="J46" s="19">
        <f t="shared" si="1"/>
        <v>0</v>
      </c>
    </row>
    <row r="47" spans="1:10" s="24" customFormat="1" x14ac:dyDescent="0.3">
      <c r="A47" s="3"/>
      <c r="B47" s="36"/>
      <c r="C47" s="37"/>
      <c r="D47" s="38"/>
      <c r="E47" s="39"/>
      <c r="F47" s="16"/>
      <c r="G47" s="35"/>
      <c r="H47" s="17">
        <f t="shared" si="0"/>
        <v>0</v>
      </c>
      <c r="I47" s="35"/>
      <c r="J47" s="19">
        <f t="shared" si="1"/>
        <v>0</v>
      </c>
    </row>
    <row r="48" spans="1:10" s="24" customFormat="1" x14ac:dyDescent="0.3">
      <c r="A48" s="3"/>
      <c r="B48" s="36"/>
      <c r="C48" s="37"/>
      <c r="D48" s="38"/>
      <c r="E48" s="39"/>
      <c r="F48" s="16"/>
      <c r="G48" s="35"/>
      <c r="H48" s="17">
        <f t="shared" si="0"/>
        <v>0</v>
      </c>
      <c r="I48" s="35"/>
      <c r="J48" s="19">
        <f t="shared" si="1"/>
        <v>0</v>
      </c>
    </row>
    <row r="49" spans="1:12" s="24" customFormat="1" x14ac:dyDescent="0.3">
      <c r="A49" s="3"/>
      <c r="B49" s="36"/>
      <c r="C49" s="37"/>
      <c r="D49" s="38"/>
      <c r="E49" s="39"/>
      <c r="F49" s="16"/>
      <c r="G49" s="35"/>
      <c r="H49" s="17">
        <f t="shared" si="0"/>
        <v>0</v>
      </c>
      <c r="I49" s="35"/>
      <c r="J49" s="19">
        <f t="shared" si="1"/>
        <v>0</v>
      </c>
    </row>
    <row r="50" spans="1:12" s="24" customFormat="1" x14ac:dyDescent="0.3">
      <c r="A50" s="3"/>
      <c r="B50" s="36"/>
      <c r="C50" s="37"/>
      <c r="D50" s="38"/>
      <c r="E50" s="39"/>
      <c r="F50" s="16"/>
      <c r="G50" s="35"/>
      <c r="H50" s="17">
        <f t="shared" si="0"/>
        <v>0</v>
      </c>
      <c r="I50" s="35"/>
      <c r="J50" s="19">
        <f t="shared" si="1"/>
        <v>0</v>
      </c>
    </row>
    <row r="51" spans="1:12" s="24" customFormat="1" x14ac:dyDescent="0.3">
      <c r="A51" s="3"/>
      <c r="B51" s="36"/>
      <c r="C51" s="37"/>
      <c r="D51" s="38"/>
      <c r="E51" s="39"/>
      <c r="F51" s="16"/>
      <c r="G51" s="35"/>
      <c r="H51" s="17">
        <f t="shared" si="0"/>
        <v>0</v>
      </c>
      <c r="I51" s="35"/>
      <c r="J51" s="19">
        <f t="shared" si="1"/>
        <v>0</v>
      </c>
    </row>
    <row r="52" spans="1:12" s="24" customFormat="1" x14ac:dyDescent="0.3">
      <c r="A52" s="3"/>
      <c r="B52" s="36"/>
      <c r="C52" s="37"/>
      <c r="D52" s="38"/>
      <c r="E52" s="39"/>
      <c r="F52" s="16"/>
      <c r="G52" s="35"/>
      <c r="H52" s="17">
        <f t="shared" si="0"/>
        <v>0</v>
      </c>
      <c r="I52" s="35"/>
      <c r="J52" s="19">
        <f t="shared" si="1"/>
        <v>0</v>
      </c>
    </row>
    <row r="53" spans="1:12" s="24" customFormat="1" x14ac:dyDescent="0.3">
      <c r="A53" s="3"/>
      <c r="B53" s="36"/>
      <c r="C53" s="37"/>
      <c r="D53" s="38"/>
      <c r="E53" s="39"/>
      <c r="F53" s="16"/>
      <c r="G53" s="35"/>
      <c r="H53" s="17">
        <f t="shared" si="0"/>
        <v>0</v>
      </c>
      <c r="I53" s="35"/>
      <c r="J53" s="19">
        <f t="shared" si="1"/>
        <v>0</v>
      </c>
    </row>
    <row r="54" spans="1:12" s="24" customFormat="1" x14ac:dyDescent="0.3">
      <c r="A54" s="3"/>
      <c r="B54" s="36"/>
      <c r="C54" s="37"/>
      <c r="D54" s="38"/>
      <c r="E54" s="39"/>
      <c r="F54" s="16"/>
      <c r="G54" s="35"/>
      <c r="H54" s="17">
        <f t="shared" si="0"/>
        <v>0</v>
      </c>
      <c r="I54" s="35"/>
      <c r="J54" s="19">
        <f t="shared" si="1"/>
        <v>0</v>
      </c>
    </row>
    <row r="55" spans="1:12" x14ac:dyDescent="0.3">
      <c r="A55" s="3"/>
      <c r="B55" s="3"/>
      <c r="C55" s="3"/>
      <c r="D55" s="3"/>
      <c r="E55" s="3"/>
      <c r="F55" s="3"/>
      <c r="G55" s="3"/>
      <c r="H55" s="6"/>
      <c r="I55" s="3"/>
      <c r="J55" s="3"/>
    </row>
    <row r="56" spans="1:12" x14ac:dyDescent="0.3">
      <c r="A56" s="3"/>
      <c r="B56" s="3" t="s">
        <v>19</v>
      </c>
      <c r="C56" s="3"/>
      <c r="D56" s="3"/>
      <c r="E56" s="3"/>
      <c r="F56" s="7"/>
      <c r="G56" s="3"/>
      <c r="H56" s="6"/>
      <c r="I56" s="3"/>
      <c r="J56" s="4" t="s">
        <v>25</v>
      </c>
    </row>
    <row r="57" spans="1:12" x14ac:dyDescent="0.3">
      <c r="A57" s="3"/>
      <c r="B57" s="3"/>
      <c r="C57" s="3"/>
      <c r="D57" s="3"/>
      <c r="E57" s="3"/>
      <c r="F57" s="7"/>
      <c r="G57" s="3"/>
      <c r="H57" s="6"/>
      <c r="I57" s="3"/>
      <c r="J57" s="3"/>
    </row>
    <row r="58" spans="1:12" x14ac:dyDescent="0.3">
      <c r="A58" s="3"/>
      <c r="B58" s="3" t="s">
        <v>20</v>
      </c>
      <c r="C58" s="3"/>
      <c r="D58" s="3"/>
      <c r="E58" s="3"/>
      <c r="F58" s="7"/>
      <c r="G58" s="3"/>
      <c r="H58" s="6"/>
      <c r="I58" s="3"/>
      <c r="J58" s="4" t="s">
        <v>25</v>
      </c>
    </row>
    <row r="59" spans="1:12" x14ac:dyDescent="0.3">
      <c r="A59" s="3"/>
      <c r="B59" s="3" t="s">
        <v>21</v>
      </c>
      <c r="C59" s="3"/>
      <c r="D59" s="3"/>
      <c r="E59" s="3"/>
      <c r="F59" s="21"/>
      <c r="G59" s="3"/>
      <c r="H59" s="6"/>
      <c r="I59" s="3"/>
      <c r="J59" s="3"/>
    </row>
    <row r="60" spans="1:12" x14ac:dyDescent="0.3">
      <c r="A60" s="3"/>
      <c r="B60" s="3" t="s">
        <v>17</v>
      </c>
      <c r="C60" s="3"/>
      <c r="D60" s="3"/>
      <c r="E60" s="3"/>
      <c r="F60" s="7">
        <v>1625</v>
      </c>
      <c r="G60" s="3"/>
      <c r="H60" s="6">
        <f t="shared" ref="H60" si="2">F60*(D$15/100+1)</f>
        <v>1625</v>
      </c>
      <c r="I60" s="3"/>
      <c r="J60" s="3" t="s">
        <v>18</v>
      </c>
      <c r="K60" s="1"/>
    </row>
    <row r="61" spans="1:12" x14ac:dyDescent="0.3">
      <c r="A61" s="3"/>
      <c r="B61" s="3"/>
      <c r="C61" s="6">
        <f>H60*F59</f>
        <v>0</v>
      </c>
      <c r="D61" s="3" t="s">
        <v>22</v>
      </c>
      <c r="E61" s="3"/>
      <c r="F61" s="3"/>
      <c r="G61" s="3"/>
      <c r="H61" s="3"/>
      <c r="I61" s="3"/>
      <c r="J61" s="3"/>
    </row>
    <row r="62" spans="1:12" s="32" customFormat="1" x14ac:dyDescent="0.3">
      <c r="A62" s="12" t="s">
        <v>29</v>
      </c>
      <c r="B62" s="12"/>
      <c r="C62" s="31"/>
      <c r="D62" s="12"/>
      <c r="E62" s="12"/>
      <c r="F62" s="12"/>
      <c r="G62" s="12"/>
      <c r="H62" s="12"/>
      <c r="I62" s="12"/>
      <c r="J62" s="31">
        <f>SUM(J20:J61)</f>
        <v>12558458.119999999</v>
      </c>
      <c r="L62" s="31"/>
    </row>
    <row r="63" spans="1:12" x14ac:dyDescent="0.3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2" x14ac:dyDescent="0.3">
      <c r="A64" s="3" t="s">
        <v>30</v>
      </c>
      <c r="B64" s="3"/>
      <c r="C64" s="3"/>
      <c r="D64" s="3"/>
      <c r="E64" s="3"/>
      <c r="F64" s="3"/>
      <c r="G64" s="3"/>
      <c r="H64" s="3"/>
      <c r="I64" s="3"/>
      <c r="J64" s="3"/>
    </row>
    <row r="65" spans="1:13" s="24" customFormat="1" x14ac:dyDescent="0.3">
      <c r="A65" s="3"/>
      <c r="B65" s="18">
        <v>1101922</v>
      </c>
      <c r="C65" s="37" t="s">
        <v>39</v>
      </c>
      <c r="D65" s="38"/>
      <c r="E65" s="38"/>
      <c r="F65" s="38"/>
      <c r="G65" s="38"/>
      <c r="H65" s="38"/>
      <c r="I65" s="39"/>
      <c r="J65" s="20">
        <v>13930</v>
      </c>
      <c r="M65" s="2"/>
    </row>
    <row r="66" spans="1:13" s="24" customFormat="1" x14ac:dyDescent="0.3">
      <c r="A66" s="3"/>
      <c r="B66" s="18">
        <v>1101924</v>
      </c>
      <c r="C66" s="37" t="s">
        <v>40</v>
      </c>
      <c r="D66" s="38"/>
      <c r="E66" s="38"/>
      <c r="F66" s="38"/>
      <c r="G66" s="38"/>
      <c r="H66" s="38"/>
      <c r="I66" s="39"/>
      <c r="J66" s="20">
        <v>800000</v>
      </c>
      <c r="M66" s="2"/>
    </row>
    <row r="67" spans="1:13" s="24" customFormat="1" x14ac:dyDescent="0.3">
      <c r="A67" s="3"/>
      <c r="B67" s="18">
        <v>1101927</v>
      </c>
      <c r="C67" s="37" t="s">
        <v>41</v>
      </c>
      <c r="D67" s="38"/>
      <c r="E67" s="38"/>
      <c r="F67" s="38"/>
      <c r="G67" s="38"/>
      <c r="H67" s="38"/>
      <c r="I67" s="39"/>
      <c r="J67" s="20">
        <v>1000</v>
      </c>
      <c r="M67" s="2"/>
    </row>
    <row r="68" spans="1:13" s="24" customFormat="1" x14ac:dyDescent="0.3">
      <c r="A68" s="3"/>
      <c r="B68" s="18">
        <v>1101929</v>
      </c>
      <c r="C68" s="37" t="s">
        <v>42</v>
      </c>
      <c r="D68" s="38"/>
      <c r="E68" s="38"/>
      <c r="F68" s="38"/>
      <c r="G68" s="38"/>
      <c r="H68" s="38"/>
      <c r="I68" s="39"/>
      <c r="J68" s="20">
        <v>6000</v>
      </c>
      <c r="M68" s="2"/>
    </row>
    <row r="69" spans="1:13" s="24" customFormat="1" x14ac:dyDescent="0.3">
      <c r="A69" s="3"/>
      <c r="B69" s="18">
        <v>1102094</v>
      </c>
      <c r="C69" s="37" t="s">
        <v>44</v>
      </c>
      <c r="D69" s="38"/>
      <c r="E69" s="38"/>
      <c r="F69" s="38"/>
      <c r="G69" s="38"/>
      <c r="H69" s="38"/>
      <c r="I69" s="39"/>
      <c r="J69" s="20">
        <v>433425.58</v>
      </c>
      <c r="M69" s="2"/>
    </row>
    <row r="70" spans="1:13" s="24" customFormat="1" x14ac:dyDescent="0.3">
      <c r="A70" s="3"/>
      <c r="B70" s="18">
        <v>1102094</v>
      </c>
      <c r="C70" s="37" t="s">
        <v>44</v>
      </c>
      <c r="D70" s="38"/>
      <c r="E70" s="38"/>
      <c r="F70" s="38"/>
      <c r="G70" s="38"/>
      <c r="H70" s="38"/>
      <c r="I70" s="39"/>
      <c r="J70" s="20">
        <v>1480495.82</v>
      </c>
      <c r="M70" s="2"/>
    </row>
    <row r="71" spans="1:13" s="24" customFormat="1" x14ac:dyDescent="0.3">
      <c r="A71" s="3"/>
      <c r="B71" s="18">
        <v>1102096</v>
      </c>
      <c r="C71" s="37" t="s">
        <v>46</v>
      </c>
      <c r="D71" s="38"/>
      <c r="E71" s="38"/>
      <c r="F71" s="38"/>
      <c r="G71" s="38"/>
      <c r="H71" s="38"/>
      <c r="I71" s="39"/>
      <c r="J71" s="20">
        <v>316.12</v>
      </c>
      <c r="M71" s="2"/>
    </row>
    <row r="72" spans="1:13" s="24" customFormat="1" x14ac:dyDescent="0.3">
      <c r="A72" s="3"/>
      <c r="B72" s="18">
        <v>1102102</v>
      </c>
      <c r="C72" s="37" t="s">
        <v>48</v>
      </c>
      <c r="D72" s="38"/>
      <c r="E72" s="38"/>
      <c r="F72" s="38"/>
      <c r="G72" s="38"/>
      <c r="H72" s="38"/>
      <c r="I72" s="39"/>
      <c r="J72" s="20">
        <v>239727.35999999999</v>
      </c>
      <c r="M72" s="2"/>
    </row>
    <row r="73" spans="1:13" s="24" customFormat="1" x14ac:dyDescent="0.3">
      <c r="A73" s="3"/>
      <c r="B73" s="18"/>
      <c r="C73" s="37"/>
      <c r="D73" s="38"/>
      <c r="E73" s="38"/>
      <c r="F73" s="38"/>
      <c r="G73" s="38"/>
      <c r="H73" s="38"/>
      <c r="I73" s="39"/>
      <c r="J73" s="20"/>
      <c r="M73" s="2"/>
    </row>
    <row r="74" spans="1:13" s="24" customFormat="1" x14ac:dyDescent="0.3">
      <c r="A74" s="3"/>
      <c r="B74" s="18"/>
      <c r="C74" s="37"/>
      <c r="D74" s="38"/>
      <c r="E74" s="38"/>
      <c r="F74" s="38"/>
      <c r="G74" s="38"/>
      <c r="H74" s="38"/>
      <c r="I74" s="39"/>
      <c r="J74" s="20"/>
      <c r="M74" s="2"/>
    </row>
    <row r="75" spans="1:13" s="24" customFormat="1" x14ac:dyDescent="0.3">
      <c r="A75" s="3"/>
      <c r="B75" s="18"/>
      <c r="C75" s="37"/>
      <c r="D75" s="38"/>
      <c r="E75" s="38"/>
      <c r="F75" s="38"/>
      <c r="G75" s="38"/>
      <c r="H75" s="38"/>
      <c r="I75" s="39"/>
      <c r="J75" s="20"/>
      <c r="M75" s="2"/>
    </row>
    <row r="76" spans="1:13" s="24" customFormat="1" x14ac:dyDescent="0.3">
      <c r="A76" s="3"/>
      <c r="B76" s="18"/>
      <c r="C76" s="37"/>
      <c r="D76" s="38"/>
      <c r="E76" s="38"/>
      <c r="F76" s="38"/>
      <c r="G76" s="38"/>
      <c r="H76" s="38"/>
      <c r="I76" s="39"/>
      <c r="J76" s="20"/>
      <c r="M76" s="2"/>
    </row>
    <row r="77" spans="1:13" s="24" customFormat="1" x14ac:dyDescent="0.3">
      <c r="A77" s="3"/>
      <c r="B77" s="18"/>
      <c r="C77" s="37"/>
      <c r="D77" s="38"/>
      <c r="E77" s="38"/>
      <c r="F77" s="38"/>
      <c r="G77" s="38"/>
      <c r="H77" s="38"/>
      <c r="I77" s="39"/>
      <c r="J77" s="20"/>
      <c r="M77" s="2"/>
    </row>
    <row r="78" spans="1:13" s="24" customFormat="1" x14ac:dyDescent="0.3">
      <c r="A78" s="3"/>
      <c r="B78" s="18"/>
      <c r="C78" s="37"/>
      <c r="D78" s="38"/>
      <c r="E78" s="38"/>
      <c r="F78" s="38"/>
      <c r="G78" s="38"/>
      <c r="H78" s="38"/>
      <c r="I78" s="39"/>
      <c r="J78" s="20"/>
      <c r="M78" s="2"/>
    </row>
    <row r="79" spans="1:13" s="24" customFormat="1" x14ac:dyDescent="0.3">
      <c r="A79" s="3"/>
      <c r="B79" s="18"/>
      <c r="C79" s="37"/>
      <c r="D79" s="38"/>
      <c r="E79" s="38"/>
      <c r="F79" s="38"/>
      <c r="G79" s="38"/>
      <c r="H79" s="38"/>
      <c r="I79" s="39"/>
      <c r="J79" s="20"/>
      <c r="M79" s="2"/>
    </row>
    <row r="80" spans="1:13" s="32" customFormat="1" x14ac:dyDescent="0.3">
      <c r="A80" s="12" t="s">
        <v>23</v>
      </c>
      <c r="B80" s="12"/>
      <c r="C80" s="12"/>
      <c r="D80" s="12"/>
      <c r="E80" s="12"/>
      <c r="F80" s="12"/>
      <c r="G80" s="12"/>
      <c r="H80" s="12"/>
      <c r="I80" s="12"/>
      <c r="J80" s="31">
        <f>SUM(J65:J79)</f>
        <v>2974894.8800000004</v>
      </c>
    </row>
    <row r="81" spans="1:10" x14ac:dyDescent="0.3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s="34" customFormat="1" ht="15.6" x14ac:dyDescent="0.3">
      <c r="A82" s="9" t="s">
        <v>24</v>
      </c>
      <c r="B82" s="9"/>
      <c r="C82" s="9"/>
      <c r="D82" s="9"/>
      <c r="E82" s="9"/>
      <c r="F82" s="9"/>
      <c r="G82" s="9"/>
      <c r="H82" s="9"/>
      <c r="I82" s="9"/>
      <c r="J82" s="33">
        <f>J80+J62</f>
        <v>15533353</v>
      </c>
    </row>
  </sheetData>
  <mergeCells count="65">
    <mergeCell ref="D5:J5"/>
    <mergeCell ref="A1:J1"/>
    <mergeCell ref="A5:C5"/>
    <mergeCell ref="E6:F6"/>
    <mergeCell ref="I6:J6"/>
    <mergeCell ref="A13:C13"/>
    <mergeCell ref="A15:D15"/>
    <mergeCell ref="C20:E20"/>
    <mergeCell ref="C21:E21"/>
    <mergeCell ref="A9:C9"/>
    <mergeCell ref="A10:C10"/>
    <mergeCell ref="A11:C11"/>
    <mergeCell ref="A12:C12"/>
    <mergeCell ref="A18:J18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76:I76"/>
    <mergeCell ref="C77:I77"/>
    <mergeCell ref="C52:E52"/>
    <mergeCell ref="C53:E53"/>
    <mergeCell ref="C54:E54"/>
    <mergeCell ref="C78:I78"/>
    <mergeCell ref="C79:I79"/>
    <mergeCell ref="A3:C3"/>
    <mergeCell ref="A4:C4"/>
    <mergeCell ref="D9:J9"/>
    <mergeCell ref="C65:I65"/>
    <mergeCell ref="C66:I66"/>
    <mergeCell ref="C67:I67"/>
    <mergeCell ref="C68:I68"/>
    <mergeCell ref="C69:I69"/>
    <mergeCell ref="C70:I70"/>
    <mergeCell ref="C71:I71"/>
    <mergeCell ref="C72:I72"/>
    <mergeCell ref="C73:I73"/>
    <mergeCell ref="C74:I74"/>
    <mergeCell ref="C75:I75"/>
  </mergeCells>
  <dataValidations count="1">
    <dataValidation type="list" allowBlank="1" showInputMessage="1" showErrorMessage="1" sqref="J56 J58" xr:uid="{00000000-0002-0000-0000-000000000000}">
      <formula1>"Ano,Ne"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Vykony">
                <anchor moveWithCells="1" sizeWithCells="1">
                  <from>
                    <xdr:col>12</xdr:col>
                    <xdr:colOff>7620</xdr:colOff>
                    <xdr:row>5</xdr:row>
                    <xdr:rowOff>30480</xdr:rowOff>
                  </from>
                  <to>
                    <xdr:col>14</xdr:col>
                    <xdr:colOff>609600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0]!Formular">
                <anchor moveWithCells="1" sizeWithCells="1">
                  <from>
                    <xdr:col>12</xdr:col>
                    <xdr:colOff>22860</xdr:colOff>
                    <xdr:row>7</xdr:row>
                    <xdr:rowOff>45720</xdr:rowOff>
                  </from>
                  <to>
                    <xdr:col>14</xdr:col>
                    <xdr:colOff>601980</xdr:colOff>
                    <xdr:row>9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NabídkovýList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M18250</dc:creator>
  <cp:lastModifiedBy>Jiroušková, Anna</cp:lastModifiedBy>
  <cp:lastPrinted>2022-03-31T09:03:34Z</cp:lastPrinted>
  <dcterms:created xsi:type="dcterms:W3CDTF">2018-02-26T09:45:30Z</dcterms:created>
  <dcterms:modified xsi:type="dcterms:W3CDTF">2022-12-05T13:04:16Z</dcterms:modified>
</cp:coreProperties>
</file>