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tabRatio="112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<sst xmlns="http://schemas.openxmlformats.org/spreadsheetml/2006/main" count="161" uniqueCount="67">
  <si>
    <t>Příloha č. 7 ZD - Modelový případ</t>
  </si>
  <si>
    <t>Číslo položky</t>
  </si>
  <si>
    <t>Název položky</t>
  </si>
  <si>
    <t>Předpokládané odběrné množství</t>
  </si>
  <si>
    <t>Měrná jednotka</t>
  </si>
  <si>
    <t>Jednotková cena z MODELOVÉHO PŘÍPADU (Kč bez DPH)</t>
  </si>
  <si>
    <t>Cena celkem (Kč bez DPH)</t>
  </si>
  <si>
    <t>Jednotková cena z elektronické aukce (Kč bez DPH)</t>
  </si>
  <si>
    <t>Cena celkem z elektronické aukce (Kč bez DPH)</t>
  </si>
  <si>
    <t>Samostatně dodané proudové senzory pro jedno pole 3x300A</t>
  </si>
  <si>
    <t>ks</t>
  </si>
  <si>
    <t>doplní účastník</t>
  </si>
  <si>
    <t>Samostatně dodané proudové senzory pro jedno pole 3x400A</t>
  </si>
  <si>
    <t>Samostatně dodané napěťové senzory pro jedno pole</t>
  </si>
  <si>
    <t>Vlastní spotřeba 24 V DC (zdroj napájení vstup 1x 230 V AC, UPS, akumulátor)</t>
  </si>
  <si>
    <t>Vlastní spotřeba 24 V DC (zdroj napájení vstup 3x 230 V AC, UPS, akumulátor)</t>
  </si>
  <si>
    <t>Sada pro DTS 2K+1T (Centralizované RTU, senzory)</t>
  </si>
  <si>
    <t>Sada pro DTS 3K+1T (Centralizované RTU, senzory)</t>
  </si>
  <si>
    <t>Sada pro DTS 4K+1T (Centralizované RTU, senzory)</t>
  </si>
  <si>
    <t>Sada pro DTS 2K+PD+2K+1T (Centralizované RTU, senzory)</t>
  </si>
  <si>
    <t>Centralizované RTU Option: 1x optický port</t>
  </si>
  <si>
    <t>Centralizované RTU Option: 1x metalický port RJ-45</t>
  </si>
  <si>
    <t>Centralizované RTU Option: Komunikační protokol IEC 61850 ed. 2</t>
  </si>
  <si>
    <t>Sada pro DTS 2K+1T+2L (Hlavní RTU 1x optický port, IEC61850, senzory pro odpínačová pole)</t>
  </si>
  <si>
    <t>Sada pro DTS 2K+1T+2L (Hlavní RTU 1x metalický port, IEC61850, senzory pro odpínačová pole)</t>
  </si>
  <si>
    <t>Centralizované nebo hlavní RTU Option: Navíc měření z PTN a senzorů proudu (4x I a 3x U)</t>
  </si>
  <si>
    <t>Centralizované nebo hlavní RTU Option: Navíc měření ze senzorů napětí a proudů (4x I a x 3x U)</t>
  </si>
  <si>
    <t>Centralizované nebo hlavní RTU Option: Navíc 10 binárních vstupů</t>
  </si>
  <si>
    <t>Centralizované nebo hlavní RTU Option: Navíc 10 binárních vstupů a 2 binární výstupy</t>
  </si>
  <si>
    <t>Centralizované nebo hlavní RTU Option: Volitelné ochranné funkce (50N/51N, 50Ns/51Ns)</t>
  </si>
  <si>
    <t>Centrální RTU (1x optický port, konfigurace dle Zadávací dokumentace Přílohy 2 Technická specifikace předmětu plnění VZ (Kapitola 8))</t>
  </si>
  <si>
    <t>Centrální RTU (1x metalický port RJ-45, konfigurace dle Zadávací dokumentace Přílohy 2 Technická specifikace předmětu plnění VZ (Kapitola 8))</t>
  </si>
  <si>
    <t>Centrální RTU Option: LTE modem</t>
  </si>
  <si>
    <t>RTU pro OZE: Kategorie 1</t>
  </si>
  <si>
    <t>RTU pro OZE: Kategorie 2</t>
  </si>
  <si>
    <t>RTU pro OZE: Kategorie 3</t>
  </si>
  <si>
    <t>RTU pro OZE: Kategorie 4</t>
  </si>
  <si>
    <t>RTU pro OZE: Option 1</t>
  </si>
  <si>
    <t>RTU pro OZE: Option 2</t>
  </si>
  <si>
    <t>RTU pro OZE: Option 3</t>
  </si>
  <si>
    <t>RTU pro OZE: Option 4</t>
  </si>
  <si>
    <t>RTU pro OZE: Option 5</t>
  </si>
  <si>
    <t>RTU pro OZE: Volitelné ochranné funkce (Dle Zadávací dokumentace Přílohy 2 Technická specifikace předmětu plnění (Tab.10))</t>
  </si>
  <si>
    <t>1.</t>
  </si>
  <si>
    <t>Paušální kvartální platba při 1 až 90 nainstalovaných kusech zařízení v síti Zadavatele, které jsou v záruce</t>
  </si>
  <si>
    <t>2.</t>
  </si>
  <si>
    <t>Paušální kvartální platba při 91 až 225 nainstalovaných kusech zařízení v síti Zadavatele, které jsou v záruce</t>
  </si>
  <si>
    <t>3.</t>
  </si>
  <si>
    <t>Paušální kvartální platba při 226 až 425 nainstalovaných kusech zařízení v síti Zadavatele, které jsou v záruce</t>
  </si>
  <si>
    <t>4.</t>
  </si>
  <si>
    <t>Paušální kvartální platba při 426 a více nainstalovaných kusech zařízení v síti Zadavatele, které jsou v záruce</t>
  </si>
  <si>
    <t>5.</t>
  </si>
  <si>
    <t>Paušální kvartální platba při 1 až 90 nainstalovaných kusech zařízení v síti Zadavatele, kterým vypršela záruční doba</t>
  </si>
  <si>
    <t>6.</t>
  </si>
  <si>
    <t>Paušální kvartální platba při 91 až 225 nainstalovaných kusech zařízení v síti Zadavatele, kterým vypršela záruční doba</t>
  </si>
  <si>
    <t>7.</t>
  </si>
  <si>
    <t>Paušální kvartální platba při 226 až 425 nainstalovaných kusech zařízení v síti Zadavatele, kterým vypršela záruční doba</t>
  </si>
  <si>
    <t>8.</t>
  </si>
  <si>
    <t>Paušální kvartální platba při 426 a více nainstalovaných kusech zařízení v síti Zadavatele, kterým vypršela záruční doba</t>
  </si>
  <si>
    <t>Doplňkové servisní služby: Školení</t>
  </si>
  <si>
    <t>Doplňkové servisní služby: Servisní práce</t>
  </si>
  <si>
    <t>Doplňkové servisní služby: Školení Programátorské práce</t>
  </si>
  <si>
    <t>Doplňkové servisní služby: Čas strávený na cestě</t>
  </si>
  <si>
    <t>Doplňkové servisní služby: Cestovné</t>
  </si>
  <si>
    <t>Celková nabídková cena (Kč bez DPH)</t>
  </si>
  <si>
    <t>Celková cena z elektronické aukce (Kč bez DPH)</t>
  </si>
  <si>
    <t>Koeficient změny (podíl celkové ceny z elektronické aukce a celkové nabídkové ceny před elektronickou aukcí)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</si>
</sst>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0BF521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medium"/>
      <bottom style="thick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" fontId="0" fillId="0" borderId="6" xfId="0" applyNumberFormat="1" applyBorder="1"/>
    <xf numFmtId="3" fontId="6" fillId="0" borderId="9" xfId="0" applyNumberFormat="1" applyFont="1" applyBorder="1" applyAlignment="1">
      <alignment horizontal="center" vertical="center"/>
    </xf>
    <xf numFmtId="3" fontId="0" fillId="2" borderId="10" xfId="0" applyNumberFormat="1" applyFill="1" applyBorder="1"/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3" fontId="8" fillId="3" borderId="1" xfId="0" applyNumberFormat="1" applyFont="1" applyFill="1" applyBorder="1"/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D14A-B08C-4507-8AFC-9B58018654B2}">
  <dimension ref="B2:I59"/>
  <sheetViews>
    <sheetView tabSelected="1" zoomScale="85" zoomScaleNormal="85" workbookViewId="0" topLeftCell="B1">
      <selection activeCell="G41" sqref="G41"/>
    </sheetView>
  </sheetViews>
  <sheetFormatPr defaultColWidth="9.140625" defaultRowHeight="15"/>
  <cols>
    <col min="3" max="3" width="124.57421875" style="0" bestFit="1" customWidth="1"/>
    <col min="4" max="4" width="18.00390625" style="0" customWidth="1"/>
    <col min="6" max="6" width="19.140625" style="12" customWidth="1"/>
    <col min="7" max="7" width="16.7109375" style="13" customWidth="1"/>
    <col min="8" max="8" width="18.140625" style="12" customWidth="1"/>
    <col min="9" max="9" width="16.140625" style="12" customWidth="1"/>
  </cols>
  <sheetData>
    <row r="2" spans="3:9" ht="15" thickBot="1">
      <c r="C2" s="44" t="s">
        <v>0</v>
      </c>
      <c r="D2" s="44"/>
      <c r="E2" s="44"/>
      <c r="F2" s="44"/>
      <c r="G2" s="44"/>
      <c r="H2" s="44"/>
      <c r="I2" s="44"/>
    </row>
    <row r="3" spans="2:9" ht="58.2" thickBot="1">
      <c r="B3" s="29" t="s">
        <v>1</v>
      </c>
      <c r="C3" s="30" t="s">
        <v>2</v>
      </c>
      <c r="D3" s="29" t="s">
        <v>3</v>
      </c>
      <c r="E3" s="31" t="s">
        <v>4</v>
      </c>
      <c r="F3" s="32" t="s">
        <v>5</v>
      </c>
      <c r="G3" s="33" t="s">
        <v>6</v>
      </c>
      <c r="H3" s="32" t="s">
        <v>7</v>
      </c>
      <c r="I3" s="34" t="s">
        <v>8</v>
      </c>
    </row>
    <row r="4" spans="2:9" ht="15" thickBot="1">
      <c r="B4" s="2">
        <v>1</v>
      </c>
      <c r="C4" s="3" t="s">
        <v>9</v>
      </c>
      <c r="D4" s="4">
        <v>20</v>
      </c>
      <c r="E4" s="4" t="s">
        <v>10</v>
      </c>
      <c r="F4" s="25" t="s">
        <v>11</v>
      </c>
      <c r="G4" s="26" t="str">
        <f>_xlfn.IFERROR(F4*D4,"")</f>
        <v/>
      </c>
      <c r="H4" s="27" t="str">
        <f>_xlfn.IFERROR(F4*$G$52,"")</f>
        <v/>
      </c>
      <c r="I4" s="28" t="str">
        <f>_xlfn.IFERROR(H4*D4,"")</f>
        <v/>
      </c>
    </row>
    <row r="5" spans="2:9" ht="15" thickBot="1">
      <c r="B5" s="2">
        <v>2</v>
      </c>
      <c r="C5" s="3" t="s">
        <v>12</v>
      </c>
      <c r="D5" s="4">
        <v>20</v>
      </c>
      <c r="E5" s="1" t="s">
        <v>10</v>
      </c>
      <c r="F5" s="22" t="s">
        <v>11</v>
      </c>
      <c r="G5" s="16" t="str">
        <f aca="true" t="shared" si="0" ref="G5:G48">_xlfn.IFERROR(F5*D5,"")</f>
        <v/>
      </c>
      <c r="H5" s="17" t="str">
        <f>_xlfn.IFERROR(F5*$G$52,"")</f>
        <v/>
      </c>
      <c r="I5" s="18" t="str">
        <f aca="true" t="shared" si="1" ref="I5:I48">_xlfn.IFERROR(H5*D5,"")</f>
        <v/>
      </c>
    </row>
    <row r="6" spans="2:9" ht="15" thickBot="1">
      <c r="B6" s="2">
        <v>3</v>
      </c>
      <c r="C6" s="3" t="s">
        <v>13</v>
      </c>
      <c r="D6" s="4">
        <v>40</v>
      </c>
      <c r="E6" s="1" t="s">
        <v>10</v>
      </c>
      <c r="F6" s="22" t="s">
        <v>11</v>
      </c>
      <c r="G6" s="16" t="str">
        <f t="shared" si="0"/>
        <v/>
      </c>
      <c r="H6" s="17" t="str">
        <f>_xlfn.IFERROR(F6*$G$52,"")</f>
        <v/>
      </c>
      <c r="I6" s="18" t="str">
        <f t="shared" si="1"/>
        <v/>
      </c>
    </row>
    <row r="7" spans="2:9" ht="15" thickBot="1">
      <c r="B7" s="2">
        <v>4</v>
      </c>
      <c r="C7" s="3" t="s">
        <v>14</v>
      </c>
      <c r="D7" s="4">
        <v>185</v>
      </c>
      <c r="E7" s="1" t="s">
        <v>10</v>
      </c>
      <c r="F7" s="22" t="s">
        <v>11</v>
      </c>
      <c r="G7" s="16" t="str">
        <f t="shared" si="0"/>
        <v/>
      </c>
      <c r="H7" s="17"/>
      <c r="I7" s="18"/>
    </row>
    <row r="8" spans="2:9" ht="15" thickBot="1">
      <c r="B8" s="2">
        <v>5</v>
      </c>
      <c r="C8" s="3" t="s">
        <v>15</v>
      </c>
      <c r="D8" s="4">
        <v>15</v>
      </c>
      <c r="E8" s="1" t="s">
        <v>10</v>
      </c>
      <c r="F8" s="22" t="s">
        <v>11</v>
      </c>
      <c r="G8" s="16" t="str">
        <f t="shared" si="0"/>
        <v/>
      </c>
      <c r="H8" s="17" t="str">
        <f>_xlfn.IFERROR(F8*$G$52,"")</f>
        <v/>
      </c>
      <c r="I8" s="18" t="str">
        <f t="shared" si="1"/>
        <v/>
      </c>
    </row>
    <row r="9" spans="2:9" ht="15" thickBot="1">
      <c r="B9" s="2">
        <v>6</v>
      </c>
      <c r="C9" s="3" t="s">
        <v>16</v>
      </c>
      <c r="D9" s="4">
        <v>100</v>
      </c>
      <c r="E9" s="1" t="s">
        <v>10</v>
      </c>
      <c r="F9" s="22" t="s">
        <v>11</v>
      </c>
      <c r="G9" s="16" t="str">
        <f t="shared" si="0"/>
        <v/>
      </c>
      <c r="H9" s="17" t="str">
        <f>_xlfn.IFERROR(F9*$G$52,"")</f>
        <v/>
      </c>
      <c r="I9" s="18" t="str">
        <f t="shared" si="1"/>
        <v/>
      </c>
    </row>
    <row r="10" spans="2:9" ht="15" thickBot="1">
      <c r="B10" s="2">
        <v>7</v>
      </c>
      <c r="C10" s="3" t="s">
        <v>17</v>
      </c>
      <c r="D10" s="4">
        <v>80</v>
      </c>
      <c r="E10" s="1" t="s">
        <v>10</v>
      </c>
      <c r="F10" s="22" t="s">
        <v>11</v>
      </c>
      <c r="G10" s="16" t="str">
        <f t="shared" si="0"/>
        <v/>
      </c>
      <c r="H10" s="17" t="str">
        <f>_xlfn.IFERROR(F10*$G$52,"")</f>
        <v/>
      </c>
      <c r="I10" s="18" t="str">
        <f t="shared" si="1"/>
        <v/>
      </c>
    </row>
    <row r="11" spans="2:9" ht="15" thickBot="1">
      <c r="B11" s="2">
        <v>8</v>
      </c>
      <c r="C11" s="3" t="s">
        <v>18</v>
      </c>
      <c r="D11" s="4">
        <v>5</v>
      </c>
      <c r="E11" s="1" t="s">
        <v>10</v>
      </c>
      <c r="F11" s="22" t="s">
        <v>11</v>
      </c>
      <c r="G11" s="16" t="str">
        <f t="shared" si="0"/>
        <v/>
      </c>
      <c r="H11" s="17" t="str">
        <f>_xlfn.IFERROR(F11*$G$52,"")</f>
        <v/>
      </c>
      <c r="I11" s="18" t="str">
        <f t="shared" si="1"/>
        <v/>
      </c>
    </row>
    <row r="12" spans="2:9" ht="15" thickBot="1">
      <c r="B12" s="2">
        <v>9</v>
      </c>
      <c r="C12" s="3" t="s">
        <v>19</v>
      </c>
      <c r="D12" s="4">
        <v>5</v>
      </c>
      <c r="E12" s="1" t="s">
        <v>10</v>
      </c>
      <c r="F12" s="22" t="s">
        <v>11</v>
      </c>
      <c r="G12" s="16" t="str">
        <f t="shared" si="0"/>
        <v/>
      </c>
      <c r="H12" s="17" t="str">
        <f>_xlfn.IFERROR(F12*$G$52,"")</f>
        <v/>
      </c>
      <c r="I12" s="18" t="str">
        <f t="shared" si="1"/>
        <v/>
      </c>
    </row>
    <row r="13" spans="2:9" ht="15" thickBot="1">
      <c r="B13" s="2">
        <v>10</v>
      </c>
      <c r="C13" s="14" t="s">
        <v>20</v>
      </c>
      <c r="D13" s="4">
        <v>10</v>
      </c>
      <c r="E13" s="1" t="s">
        <v>10</v>
      </c>
      <c r="F13" s="22" t="s">
        <v>11</v>
      </c>
      <c r="G13" s="16" t="str">
        <f t="shared" si="0"/>
        <v/>
      </c>
      <c r="H13" s="17"/>
      <c r="I13" s="18"/>
    </row>
    <row r="14" spans="2:9" ht="15" thickBot="1">
      <c r="B14" s="2">
        <v>11</v>
      </c>
      <c r="C14" s="14" t="s">
        <v>21</v>
      </c>
      <c r="D14" s="4">
        <v>10</v>
      </c>
      <c r="E14" s="1" t="s">
        <v>10</v>
      </c>
      <c r="F14" s="22" t="s">
        <v>11</v>
      </c>
      <c r="G14" s="16" t="str">
        <f t="shared" si="0"/>
        <v/>
      </c>
      <c r="H14" s="17" t="str">
        <f>_xlfn.IFERROR(F14*$G$52,"")</f>
        <v/>
      </c>
      <c r="I14" s="18" t="str">
        <f t="shared" si="1"/>
        <v/>
      </c>
    </row>
    <row r="15" spans="2:9" ht="15" thickBot="1">
      <c r="B15" s="2">
        <v>12</v>
      </c>
      <c r="C15" s="3" t="s">
        <v>22</v>
      </c>
      <c r="D15" s="4">
        <v>10</v>
      </c>
      <c r="E15" s="1" t="s">
        <v>10</v>
      </c>
      <c r="F15" s="22" t="s">
        <v>11</v>
      </c>
      <c r="G15" s="16" t="str">
        <f t="shared" si="0"/>
        <v/>
      </c>
      <c r="H15" s="17" t="str">
        <f>_xlfn.IFERROR(F15*$G$52,"")</f>
        <v/>
      </c>
      <c r="I15" s="18" t="str">
        <f>_xlfn.IFERROR(H15*D15,"")</f>
        <v/>
      </c>
    </row>
    <row r="16" spans="2:9" ht="15" thickBot="1">
      <c r="B16" s="2">
        <v>13</v>
      </c>
      <c r="C16" s="3" t="s">
        <v>23</v>
      </c>
      <c r="D16" s="4">
        <v>5</v>
      </c>
      <c r="E16" s="1" t="s">
        <v>10</v>
      </c>
      <c r="F16" s="22" t="s">
        <v>11</v>
      </c>
      <c r="G16" s="16" t="str">
        <f t="shared" si="0"/>
        <v/>
      </c>
      <c r="H16" s="17" t="str">
        <f>_xlfn.IFERROR(F16*$G$52,"")</f>
        <v/>
      </c>
      <c r="I16" s="18" t="str">
        <f t="shared" si="1"/>
        <v/>
      </c>
    </row>
    <row r="17" spans="2:9" ht="15" thickBot="1">
      <c r="B17" s="2">
        <v>14</v>
      </c>
      <c r="C17" s="3" t="s">
        <v>24</v>
      </c>
      <c r="D17" s="4">
        <v>10</v>
      </c>
      <c r="E17" s="1" t="s">
        <v>10</v>
      </c>
      <c r="F17" s="22" t="s">
        <v>11</v>
      </c>
      <c r="G17" s="16" t="str">
        <f t="shared" si="0"/>
        <v/>
      </c>
      <c r="H17" s="17"/>
      <c r="I17" s="18"/>
    </row>
    <row r="18" spans="2:9" ht="15" thickBot="1">
      <c r="B18" s="2">
        <v>15</v>
      </c>
      <c r="C18" s="3" t="s">
        <v>25</v>
      </c>
      <c r="D18" s="4">
        <v>5</v>
      </c>
      <c r="E18" s="1" t="s">
        <v>10</v>
      </c>
      <c r="F18" s="22" t="s">
        <v>11</v>
      </c>
      <c r="G18" s="16" t="str">
        <f t="shared" si="0"/>
        <v/>
      </c>
      <c r="H18" s="17" t="str">
        <f>_xlfn.IFERROR(F18*$G$52,"")</f>
        <v/>
      </c>
      <c r="I18" s="18" t="str">
        <f aca="true" t="shared" si="2" ref="I18">_xlfn.IFERROR(H18*D18,"")</f>
        <v/>
      </c>
    </row>
    <row r="19" spans="2:9" ht="15" thickBot="1">
      <c r="B19" s="2">
        <v>16</v>
      </c>
      <c r="C19" s="3" t="s">
        <v>26</v>
      </c>
      <c r="D19" s="4">
        <v>15</v>
      </c>
      <c r="E19" s="1" t="s">
        <v>10</v>
      </c>
      <c r="F19" s="22" t="s">
        <v>11</v>
      </c>
      <c r="G19" s="16" t="str">
        <f t="shared" si="0"/>
        <v/>
      </c>
      <c r="H19" s="17"/>
      <c r="I19" s="18"/>
    </row>
    <row r="20" spans="2:9" ht="15" thickBot="1">
      <c r="B20" s="2">
        <v>17</v>
      </c>
      <c r="C20" s="3" t="s">
        <v>27</v>
      </c>
      <c r="D20" s="4">
        <v>30</v>
      </c>
      <c r="E20" s="1" t="s">
        <v>10</v>
      </c>
      <c r="F20" s="22" t="s">
        <v>11</v>
      </c>
      <c r="G20" s="16" t="str">
        <f t="shared" si="0"/>
        <v/>
      </c>
      <c r="H20" s="17" t="str">
        <f>_xlfn.IFERROR(F20*$G$52,"")</f>
        <v/>
      </c>
      <c r="I20" s="18" t="str">
        <f aca="true" t="shared" si="3" ref="I20:I21">_xlfn.IFERROR(H20*D20,"")</f>
        <v/>
      </c>
    </row>
    <row r="21" spans="2:9" ht="15" thickBot="1">
      <c r="B21" s="2">
        <v>18</v>
      </c>
      <c r="C21" s="3" t="s">
        <v>28</v>
      </c>
      <c r="D21" s="4">
        <v>15</v>
      </c>
      <c r="E21" s="1" t="s">
        <v>10</v>
      </c>
      <c r="F21" s="22" t="s">
        <v>11</v>
      </c>
      <c r="G21" s="16" t="str">
        <f t="shared" si="0"/>
        <v/>
      </c>
      <c r="H21" s="17" t="str">
        <f>_xlfn.IFERROR(F21*$G$52,"")</f>
        <v/>
      </c>
      <c r="I21" s="18" t="str">
        <f t="shared" si="3"/>
        <v/>
      </c>
    </row>
    <row r="22" spans="2:9" ht="15" thickBot="1">
      <c r="B22" s="2">
        <v>19</v>
      </c>
      <c r="C22" s="3" t="s">
        <v>29</v>
      </c>
      <c r="D22" s="4">
        <v>70</v>
      </c>
      <c r="E22" s="1" t="s">
        <v>10</v>
      </c>
      <c r="F22" s="22" t="s">
        <v>11</v>
      </c>
      <c r="G22" s="16" t="str">
        <f t="shared" si="0"/>
        <v/>
      </c>
      <c r="H22" s="17" t="str">
        <f>_xlfn.IFERROR(F22*$G$52,"")</f>
        <v/>
      </c>
      <c r="I22" s="18" t="str">
        <f>_xlfn.IFERROR(H22*D22,"")</f>
        <v/>
      </c>
    </row>
    <row r="23" spans="2:9" ht="15" thickBot="1">
      <c r="B23" s="2">
        <v>20</v>
      </c>
      <c r="C23" s="3" t="s">
        <v>30</v>
      </c>
      <c r="D23" s="4">
        <v>5</v>
      </c>
      <c r="E23" s="1" t="s">
        <v>10</v>
      </c>
      <c r="F23" s="22" t="s">
        <v>11</v>
      </c>
      <c r="G23" s="16" t="str">
        <f t="shared" si="0"/>
        <v/>
      </c>
      <c r="H23" s="17" t="str">
        <f>_xlfn.IFERROR(F23*$G$52,"")</f>
        <v/>
      </c>
      <c r="I23" s="18" t="str">
        <f t="shared" si="1"/>
        <v/>
      </c>
    </row>
    <row r="24" spans="2:9" ht="15" thickBot="1">
      <c r="B24" s="2">
        <v>21</v>
      </c>
      <c r="C24" s="3" t="s">
        <v>31</v>
      </c>
      <c r="D24" s="4">
        <v>15</v>
      </c>
      <c r="E24" s="1" t="s">
        <v>10</v>
      </c>
      <c r="F24" s="22" t="s">
        <v>11</v>
      </c>
      <c r="G24" s="16" t="str">
        <f t="shared" si="0"/>
        <v/>
      </c>
      <c r="H24" s="17"/>
      <c r="I24" s="18"/>
    </row>
    <row r="25" spans="2:9" ht="15" thickBot="1">
      <c r="B25" s="2">
        <v>22</v>
      </c>
      <c r="C25" s="14" t="s">
        <v>32</v>
      </c>
      <c r="D25" s="4">
        <v>5</v>
      </c>
      <c r="E25" s="1" t="s">
        <v>10</v>
      </c>
      <c r="F25" s="22" t="s">
        <v>11</v>
      </c>
      <c r="G25" s="16" t="str">
        <f t="shared" si="0"/>
        <v/>
      </c>
      <c r="H25" s="17" t="str">
        <f aca="true" t="shared" si="4" ref="H25:H48">_xlfn.IFERROR(F25*$G$52,"")</f>
        <v/>
      </c>
      <c r="I25" s="18" t="str">
        <f t="shared" si="1"/>
        <v/>
      </c>
    </row>
    <row r="26" spans="2:9" ht="15" thickBot="1">
      <c r="B26" s="2">
        <v>23</v>
      </c>
      <c r="C26" s="3" t="s">
        <v>33</v>
      </c>
      <c r="D26" s="4">
        <v>550</v>
      </c>
      <c r="E26" s="1" t="s">
        <v>10</v>
      </c>
      <c r="F26" s="22" t="s">
        <v>11</v>
      </c>
      <c r="G26" s="16" t="str">
        <f t="shared" si="0"/>
        <v/>
      </c>
      <c r="H26" s="17" t="str">
        <f t="shared" si="4"/>
        <v/>
      </c>
      <c r="I26" s="18" t="str">
        <f t="shared" si="1"/>
        <v/>
      </c>
    </row>
    <row r="27" spans="2:9" ht="15" thickBot="1">
      <c r="B27" s="2">
        <v>24</v>
      </c>
      <c r="C27" s="3" t="s">
        <v>34</v>
      </c>
      <c r="D27" s="4">
        <v>320</v>
      </c>
      <c r="E27" s="1" t="s">
        <v>10</v>
      </c>
      <c r="F27" s="22" t="s">
        <v>11</v>
      </c>
      <c r="G27" s="16" t="str">
        <f t="shared" si="0"/>
        <v/>
      </c>
      <c r="H27" s="17" t="str">
        <f t="shared" si="4"/>
        <v/>
      </c>
      <c r="I27" s="18" t="str">
        <f t="shared" si="1"/>
        <v/>
      </c>
    </row>
    <row r="28" spans="2:9" ht="15" thickBot="1">
      <c r="B28" s="2">
        <v>25</v>
      </c>
      <c r="C28" s="3" t="s">
        <v>35</v>
      </c>
      <c r="D28" s="4">
        <v>70</v>
      </c>
      <c r="E28" s="1" t="s">
        <v>10</v>
      </c>
      <c r="F28" s="22" t="s">
        <v>11</v>
      </c>
      <c r="G28" s="16" t="str">
        <f t="shared" si="0"/>
        <v/>
      </c>
      <c r="H28" s="17" t="str">
        <f t="shared" si="4"/>
        <v/>
      </c>
      <c r="I28" s="18" t="str">
        <f t="shared" si="1"/>
        <v/>
      </c>
    </row>
    <row r="29" spans="2:9" ht="15" thickBot="1">
      <c r="B29" s="2">
        <v>26</v>
      </c>
      <c r="C29" s="3" t="s">
        <v>36</v>
      </c>
      <c r="D29" s="4">
        <v>100</v>
      </c>
      <c r="E29" s="1" t="s">
        <v>10</v>
      </c>
      <c r="F29" s="22" t="s">
        <v>11</v>
      </c>
      <c r="G29" s="16" t="str">
        <f t="shared" si="0"/>
        <v/>
      </c>
      <c r="H29" s="17" t="str">
        <f t="shared" si="4"/>
        <v/>
      </c>
      <c r="I29" s="18" t="str">
        <f t="shared" si="1"/>
        <v/>
      </c>
    </row>
    <row r="30" spans="2:9" ht="15" thickBot="1">
      <c r="B30" s="2">
        <v>27</v>
      </c>
      <c r="C30" s="3" t="s">
        <v>37</v>
      </c>
      <c r="D30" s="4">
        <v>80</v>
      </c>
      <c r="E30" s="1" t="s">
        <v>10</v>
      </c>
      <c r="F30" s="22" t="s">
        <v>11</v>
      </c>
      <c r="G30" s="16" t="str">
        <f t="shared" si="0"/>
        <v/>
      </c>
      <c r="H30" s="17" t="str">
        <f t="shared" si="4"/>
        <v/>
      </c>
      <c r="I30" s="18" t="str">
        <f t="shared" si="1"/>
        <v/>
      </c>
    </row>
    <row r="31" spans="2:9" ht="15" thickBot="1">
      <c r="B31" s="2">
        <v>28</v>
      </c>
      <c r="C31" s="3" t="s">
        <v>38</v>
      </c>
      <c r="D31" s="4">
        <v>80</v>
      </c>
      <c r="E31" s="1" t="s">
        <v>10</v>
      </c>
      <c r="F31" s="22" t="s">
        <v>11</v>
      </c>
      <c r="G31" s="16" t="str">
        <f t="shared" si="0"/>
        <v/>
      </c>
      <c r="H31" s="17" t="str">
        <f t="shared" si="4"/>
        <v/>
      </c>
      <c r="I31" s="18" t="str">
        <f t="shared" si="1"/>
        <v/>
      </c>
    </row>
    <row r="32" spans="2:9" ht="15" thickBot="1">
      <c r="B32" s="2">
        <v>29</v>
      </c>
      <c r="C32" s="3" t="s">
        <v>39</v>
      </c>
      <c r="D32" s="4">
        <v>10</v>
      </c>
      <c r="E32" s="1" t="s">
        <v>10</v>
      </c>
      <c r="F32" s="22" t="s">
        <v>11</v>
      </c>
      <c r="G32" s="16" t="str">
        <f t="shared" si="0"/>
        <v/>
      </c>
      <c r="H32" s="17" t="str">
        <f t="shared" si="4"/>
        <v/>
      </c>
      <c r="I32" s="18" t="str">
        <f t="shared" si="1"/>
        <v/>
      </c>
    </row>
    <row r="33" spans="2:9" ht="15" thickBot="1">
      <c r="B33" s="2">
        <v>30</v>
      </c>
      <c r="C33" s="3" t="s">
        <v>40</v>
      </c>
      <c r="D33" s="4">
        <v>20</v>
      </c>
      <c r="E33" s="1" t="s">
        <v>10</v>
      </c>
      <c r="F33" s="22" t="s">
        <v>11</v>
      </c>
      <c r="G33" s="16" t="str">
        <f t="shared" si="0"/>
        <v/>
      </c>
      <c r="H33" s="17" t="str">
        <f t="shared" si="4"/>
        <v/>
      </c>
      <c r="I33" s="18" t="str">
        <f t="shared" si="1"/>
        <v/>
      </c>
    </row>
    <row r="34" spans="2:9" ht="15" thickBot="1">
      <c r="B34" s="2">
        <v>31</v>
      </c>
      <c r="C34" s="3" t="s">
        <v>41</v>
      </c>
      <c r="D34" s="4">
        <v>10</v>
      </c>
      <c r="E34" s="1" t="s">
        <v>10</v>
      </c>
      <c r="F34" s="22" t="s">
        <v>11</v>
      </c>
      <c r="G34" s="16" t="str">
        <f t="shared" si="0"/>
        <v/>
      </c>
      <c r="H34" s="17" t="str">
        <f t="shared" si="4"/>
        <v/>
      </c>
      <c r="I34" s="18" t="str">
        <f t="shared" si="1"/>
        <v/>
      </c>
    </row>
    <row r="35" spans="2:9" ht="15" thickBot="1">
      <c r="B35" s="2">
        <v>32</v>
      </c>
      <c r="C35" s="15" t="s">
        <v>42</v>
      </c>
      <c r="D35" s="4">
        <v>20</v>
      </c>
      <c r="E35" s="1" t="s">
        <v>10</v>
      </c>
      <c r="F35" s="22" t="s">
        <v>11</v>
      </c>
      <c r="G35" s="16" t="str">
        <f t="shared" si="0"/>
        <v/>
      </c>
      <c r="H35" s="17" t="str">
        <f t="shared" si="4"/>
        <v/>
      </c>
      <c r="I35" s="18" t="str">
        <f t="shared" si="1"/>
        <v/>
      </c>
    </row>
    <row r="36" spans="2:9" ht="15" thickBot="1">
      <c r="B36" s="5" t="s">
        <v>43</v>
      </c>
      <c r="C36" s="3" t="s">
        <v>44</v>
      </c>
      <c r="D36" s="4">
        <v>2</v>
      </c>
      <c r="E36" s="1" t="s">
        <v>10</v>
      </c>
      <c r="F36" s="22" t="s">
        <v>11</v>
      </c>
      <c r="G36" s="16" t="str">
        <f t="shared" si="0"/>
        <v/>
      </c>
      <c r="H36" s="17" t="str">
        <f t="shared" si="4"/>
        <v/>
      </c>
      <c r="I36" s="18" t="str">
        <f t="shared" si="1"/>
        <v/>
      </c>
    </row>
    <row r="37" spans="2:9" ht="15" thickBot="1">
      <c r="B37" s="5" t="s">
        <v>45</v>
      </c>
      <c r="C37" s="3" t="s">
        <v>46</v>
      </c>
      <c r="D37" s="4">
        <v>4</v>
      </c>
      <c r="E37" s="1" t="s">
        <v>10</v>
      </c>
      <c r="F37" s="22" t="s">
        <v>11</v>
      </c>
      <c r="G37" s="16" t="str">
        <f t="shared" si="0"/>
        <v/>
      </c>
      <c r="H37" s="17" t="str">
        <f t="shared" si="4"/>
        <v/>
      </c>
      <c r="I37" s="18" t="str">
        <f t="shared" si="1"/>
        <v/>
      </c>
    </row>
    <row r="38" spans="2:9" ht="15" thickBot="1">
      <c r="B38" s="5" t="s">
        <v>47</v>
      </c>
      <c r="C38" s="3" t="s">
        <v>48</v>
      </c>
      <c r="D38" s="4">
        <v>4</v>
      </c>
      <c r="E38" s="1" t="s">
        <v>10</v>
      </c>
      <c r="F38" s="22" t="s">
        <v>11</v>
      </c>
      <c r="G38" s="16" t="str">
        <f t="shared" si="0"/>
        <v/>
      </c>
      <c r="H38" s="17" t="str">
        <f t="shared" si="4"/>
        <v/>
      </c>
      <c r="I38" s="18" t="str">
        <f t="shared" si="1"/>
        <v/>
      </c>
    </row>
    <row r="39" spans="2:9" ht="15" thickBot="1">
      <c r="B39" s="5" t="s">
        <v>49</v>
      </c>
      <c r="C39" s="3" t="s">
        <v>50</v>
      </c>
      <c r="D39" s="4">
        <v>16</v>
      </c>
      <c r="E39" s="1" t="s">
        <v>10</v>
      </c>
      <c r="F39" s="22" t="s">
        <v>11</v>
      </c>
      <c r="G39" s="16" t="str">
        <f t="shared" si="0"/>
        <v/>
      </c>
      <c r="H39" s="17" t="str">
        <f t="shared" si="4"/>
        <v/>
      </c>
      <c r="I39" s="18" t="str">
        <f t="shared" si="1"/>
        <v/>
      </c>
    </row>
    <row r="40" spans="2:9" ht="15" thickBot="1">
      <c r="B40" s="5" t="s">
        <v>51</v>
      </c>
      <c r="C40" s="3" t="s">
        <v>52</v>
      </c>
      <c r="D40" s="4">
        <v>2</v>
      </c>
      <c r="E40" s="1" t="s">
        <v>10</v>
      </c>
      <c r="F40" s="22" t="s">
        <v>11</v>
      </c>
      <c r="G40" s="16" t="str">
        <f t="shared" si="0"/>
        <v/>
      </c>
      <c r="H40" s="17" t="str">
        <f t="shared" si="4"/>
        <v/>
      </c>
      <c r="I40" s="18" t="str">
        <f t="shared" si="1"/>
        <v/>
      </c>
    </row>
    <row r="41" spans="2:9" ht="15" thickBot="1">
      <c r="B41" s="5" t="s">
        <v>53</v>
      </c>
      <c r="C41" s="3" t="s">
        <v>54</v>
      </c>
      <c r="D41" s="4">
        <v>4</v>
      </c>
      <c r="E41" s="1" t="s">
        <v>10</v>
      </c>
      <c r="F41" s="22" t="s">
        <v>11</v>
      </c>
      <c r="G41" s="16" t="str">
        <f t="shared" si="0"/>
        <v/>
      </c>
      <c r="H41" s="17" t="str">
        <f t="shared" si="4"/>
        <v/>
      </c>
      <c r="I41" s="18" t="str">
        <f t="shared" si="1"/>
        <v/>
      </c>
    </row>
    <row r="42" spans="2:9" ht="15" thickBot="1">
      <c r="B42" s="5" t="s">
        <v>55</v>
      </c>
      <c r="C42" s="3" t="s">
        <v>56</v>
      </c>
      <c r="D42" s="4">
        <v>4</v>
      </c>
      <c r="E42" s="1" t="s">
        <v>10</v>
      </c>
      <c r="F42" s="22" t="s">
        <v>11</v>
      </c>
      <c r="G42" s="16" t="str">
        <f t="shared" si="0"/>
        <v/>
      </c>
      <c r="H42" s="17" t="str">
        <f t="shared" si="4"/>
        <v/>
      </c>
      <c r="I42" s="18" t="str">
        <f t="shared" si="1"/>
        <v/>
      </c>
    </row>
    <row r="43" spans="2:9" ht="15" thickBot="1">
      <c r="B43" s="5" t="s">
        <v>57</v>
      </c>
      <c r="C43" s="3" t="s">
        <v>58</v>
      </c>
      <c r="D43" s="4">
        <v>24</v>
      </c>
      <c r="E43" s="1" t="s">
        <v>10</v>
      </c>
      <c r="F43" s="22" t="s">
        <v>11</v>
      </c>
      <c r="G43" s="16" t="str">
        <f t="shared" si="0"/>
        <v/>
      </c>
      <c r="H43" s="17" t="str">
        <f t="shared" si="4"/>
        <v/>
      </c>
      <c r="I43" s="18" t="str">
        <f t="shared" si="1"/>
        <v/>
      </c>
    </row>
    <row r="44" spans="2:9" ht="15" thickBot="1">
      <c r="B44" s="2" t="s">
        <v>43</v>
      </c>
      <c r="C44" s="7" t="s">
        <v>59</v>
      </c>
      <c r="D44" s="8">
        <v>50</v>
      </c>
      <c r="E44" s="1" t="s">
        <v>10</v>
      </c>
      <c r="F44" s="22" t="s">
        <v>11</v>
      </c>
      <c r="G44" s="16" t="str">
        <f t="shared" si="0"/>
        <v/>
      </c>
      <c r="H44" s="17" t="str">
        <f t="shared" si="4"/>
        <v/>
      </c>
      <c r="I44" s="18" t="str">
        <f t="shared" si="1"/>
        <v/>
      </c>
    </row>
    <row r="45" spans="2:9" ht="15" thickBot="1">
      <c r="B45" s="2" t="s">
        <v>45</v>
      </c>
      <c r="C45" s="7" t="s">
        <v>60</v>
      </c>
      <c r="D45" s="8">
        <v>500</v>
      </c>
      <c r="E45" s="1" t="s">
        <v>10</v>
      </c>
      <c r="F45" s="22" t="s">
        <v>11</v>
      </c>
      <c r="G45" s="16" t="str">
        <f t="shared" si="0"/>
        <v/>
      </c>
      <c r="H45" s="17" t="str">
        <f t="shared" si="4"/>
        <v/>
      </c>
      <c r="I45" s="18" t="str">
        <f t="shared" si="1"/>
        <v/>
      </c>
    </row>
    <row r="46" spans="2:9" ht="15" thickBot="1">
      <c r="B46" s="2" t="s">
        <v>47</v>
      </c>
      <c r="C46" s="7" t="s">
        <v>61</v>
      </c>
      <c r="D46" s="8">
        <v>500</v>
      </c>
      <c r="E46" s="1" t="s">
        <v>10</v>
      </c>
      <c r="F46" s="22" t="s">
        <v>11</v>
      </c>
      <c r="G46" s="16" t="str">
        <f t="shared" si="0"/>
        <v/>
      </c>
      <c r="H46" s="17" t="str">
        <f t="shared" si="4"/>
        <v/>
      </c>
      <c r="I46" s="18" t="str">
        <f t="shared" si="1"/>
        <v/>
      </c>
    </row>
    <row r="47" spans="2:9" ht="15" thickBot="1">
      <c r="B47" s="2" t="s">
        <v>49</v>
      </c>
      <c r="C47" s="7" t="s">
        <v>62</v>
      </c>
      <c r="D47" s="8">
        <v>100</v>
      </c>
      <c r="E47" s="1" t="s">
        <v>10</v>
      </c>
      <c r="F47" s="22" t="s">
        <v>11</v>
      </c>
      <c r="G47" s="16" t="str">
        <f t="shared" si="0"/>
        <v/>
      </c>
      <c r="H47" s="17" t="str">
        <f t="shared" si="4"/>
        <v/>
      </c>
      <c r="I47" s="18" t="str">
        <f t="shared" si="1"/>
        <v/>
      </c>
    </row>
    <row r="48" spans="2:9" ht="15" thickBot="1">
      <c r="B48" s="9" t="s">
        <v>51</v>
      </c>
      <c r="C48" s="10" t="s">
        <v>63</v>
      </c>
      <c r="D48" s="11">
        <v>2000</v>
      </c>
      <c r="E48" s="1" t="s">
        <v>10</v>
      </c>
      <c r="F48" s="22" t="s">
        <v>11</v>
      </c>
      <c r="G48" s="16" t="str">
        <f t="shared" si="0"/>
        <v/>
      </c>
      <c r="H48" s="17" t="str">
        <f t="shared" si="4"/>
        <v/>
      </c>
      <c r="I48" s="18" t="str">
        <f t="shared" si="1"/>
        <v/>
      </c>
    </row>
    <row r="49" spans="2:9" ht="15.6" thickBot="1" thickTop="1">
      <c r="B49" s="35" t="s">
        <v>64</v>
      </c>
      <c r="C49" s="36"/>
      <c r="D49" s="36"/>
      <c r="E49" s="36"/>
      <c r="F49" s="37"/>
      <c r="G49" s="20">
        <f>SUM(G4:G48)</f>
        <v>0</v>
      </c>
      <c r="I49" s="21">
        <f>SUM(I4:I48)</f>
        <v>0</v>
      </c>
    </row>
    <row r="50" ht="15.6" thickBot="1" thickTop="1">
      <c r="B50" s="6"/>
    </row>
    <row r="51" spans="2:7" ht="16.2" thickBot="1">
      <c r="B51" s="41" t="s">
        <v>65</v>
      </c>
      <c r="C51" s="42"/>
      <c r="D51" s="42"/>
      <c r="E51" s="42"/>
      <c r="F51" s="43"/>
      <c r="G51" s="24" t="s">
        <v>11</v>
      </c>
    </row>
    <row r="52" spans="2:7" ht="15" thickBot="1">
      <c r="B52" s="38" t="s">
        <v>66</v>
      </c>
      <c r="C52" s="39"/>
      <c r="D52" s="39"/>
      <c r="E52" s="39"/>
      <c r="F52" s="40"/>
      <c r="G52" s="19" t="str">
        <f>_xlfn.IFERROR(G51/G49,"")</f>
        <v/>
      </c>
    </row>
    <row r="53" ht="15">
      <c r="G53" s="12"/>
    </row>
    <row r="54" ht="15">
      <c r="G54" s="12"/>
    </row>
    <row r="59" ht="15">
      <c r="F59" s="23"/>
    </row>
  </sheetData>
  <sheetProtection formatCells="0" formatColumns="0" formatRows="0" insertColumns="0" insertRows="0" insertHyperlinks="0" deleteColumns="0" deleteRows="0"/>
  <mergeCells count="4">
    <mergeCell ref="B49:F49"/>
    <mergeCell ref="B52:F52"/>
    <mergeCell ref="B51:F51"/>
    <mergeCell ref="C2:I2"/>
  </mergeCells>
  <printOptions/>
  <pageMargins left="0.7" right="0.7" top="0.787401575" bottom="0.787401575" header="0.3" footer="0.3"/>
  <pageSetup horizontalDpi="600" verticalDpi="600" orientation="portrait" paperSize="9" r:id="rId1"/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Földeši, Igor</cp:lastModifiedBy>
  <dcterms:created xsi:type="dcterms:W3CDTF">2022-02-23T12:42:02Z</dcterms:created>
  <dcterms:modified xsi:type="dcterms:W3CDTF">2023-02-01T09:06:15Z</dcterms:modified>
  <cp:category/>
  <cp:version/>
  <cp:contentType/>
  <cp:contentStatus/>
</cp:coreProperties>
</file>