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TEAM\ECD\VZ\04_Zadavaci_rizení_PRUBEH\Petru_Katerina\VZ_Modernizace VN373_TR_UHD-TR_KUN+optika_SK\01_Zadavaci_dokumentace\Prilohy\"/>
    </mc:Choice>
  </mc:AlternateContent>
  <xr:revisionPtr revIDLastSave="0" documentId="13_ncr:1_{623E4ADD-AF43-490B-8AB7-CDE76570F7A8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dataPOBJ" sheetId="3" r:id="rId1"/>
    <sheet name="NabídkovýList" sheetId="1" r:id="rId2"/>
    <sheet name="vykony" sheetId="4" r:id="rId3"/>
    <sheet name="návod" sheetId="5" r:id="rId4"/>
  </sheets>
  <definedNames>
    <definedName name="_xlnm.Print_Area" localSheetId="1">NabídkovýList!$A$1:$L$83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J80" i="1"/>
  <c r="H54" i="1" l="1"/>
  <c r="J54" i="1" s="1"/>
  <c r="H53" i="1"/>
  <c r="J53" i="1" s="1"/>
  <c r="H52" i="1"/>
  <c r="J52" i="1" s="1"/>
  <c r="H51" i="1"/>
  <c r="J51" i="1" s="1"/>
  <c r="H50" i="1"/>
  <c r="J50" i="1" s="1"/>
  <c r="H49" i="1"/>
  <c r="J49" i="1" s="1"/>
  <c r="H48" i="1"/>
  <c r="J48" i="1" s="1"/>
  <c r="H47" i="1"/>
  <c r="J47" i="1" s="1"/>
  <c r="H46" i="1"/>
  <c r="J46" i="1" s="1"/>
  <c r="H45" i="1"/>
  <c r="J45" i="1" s="1"/>
  <c r="H44" i="1"/>
  <c r="J44" i="1" s="1"/>
  <c r="H43" i="1"/>
  <c r="J43" i="1" s="1"/>
  <c r="H42" i="1"/>
  <c r="J42" i="1" s="1"/>
  <c r="H41" i="1"/>
  <c r="J41" i="1" s="1"/>
  <c r="H40" i="1"/>
  <c r="J40" i="1" s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60" i="1" l="1"/>
  <c r="C61" i="1" s="1"/>
  <c r="J20" i="1"/>
  <c r="J62" i="1" l="1"/>
  <c r="J82" i="1" l="1"/>
</calcChain>
</file>

<file path=xl/sharedStrings.xml><?xml version="1.0" encoding="utf-8"?>
<sst xmlns="http://schemas.openxmlformats.org/spreadsheetml/2006/main" count="719" uniqueCount="165">
  <si>
    <t>NABÍDKOVÝ LIST</t>
  </si>
  <si>
    <t>Název stavby:</t>
  </si>
  <si>
    <t>Číslo stavby:</t>
  </si>
  <si>
    <t>Číslo jednací (POBJ) :</t>
  </si>
  <si>
    <t>Termín výstavby</t>
  </si>
  <si>
    <t>zahájení :</t>
  </si>
  <si>
    <t>dokončení do:</t>
  </si>
  <si>
    <t>obchodní jméno:</t>
  </si>
  <si>
    <t>sídlo firmy:</t>
  </si>
  <si>
    <t>IČ:</t>
  </si>
  <si>
    <t>Kontaktní osoba:</t>
  </si>
  <si>
    <t>Telefon:</t>
  </si>
  <si>
    <t>DIČ :</t>
  </si>
  <si>
    <t xml:space="preserve">b) Nabídková cena za stavbu </t>
  </si>
  <si>
    <t>Název</t>
  </si>
  <si>
    <t>Nabídková cena</t>
  </si>
  <si>
    <t>Cena do objednávky</t>
  </si>
  <si>
    <t>PPN NN</t>
  </si>
  <si>
    <t xml:space="preserve"> --</t>
  </si>
  <si>
    <t>Výše uvedená cena zahrnuje zajištění kolaudace</t>
  </si>
  <si>
    <t>Požadováno provedení prací metodou PPN NN</t>
  </si>
  <si>
    <t>Odhadovaný počet PPN NN</t>
  </si>
  <si>
    <t>Odhadovaná částka k fakturaci. Bude vykázno dle skutečnosti.</t>
  </si>
  <si>
    <t>Ostatní náklady celkem</t>
  </si>
  <si>
    <t>Objednávka celkem</t>
  </si>
  <si>
    <t>Ne</t>
  </si>
  <si>
    <t>Nabízená sleva / přirážka [%]</t>
  </si>
  <si>
    <t>Vyplňuje zadavatel</t>
  </si>
  <si>
    <t xml:space="preserve">Soutěžené GN, výkony provozních souborů a stavebních objektů </t>
  </si>
  <si>
    <t>Soutěžené výkony celkem</t>
  </si>
  <si>
    <t>Nesoutěžené výkony</t>
  </si>
  <si>
    <t>Cena euroCALC</t>
  </si>
  <si>
    <t>S</t>
  </si>
  <si>
    <t>N</t>
  </si>
  <si>
    <t>Výstup transakce MSRV2 zkopírujte na list "dataPOBJ" do buňky A1</t>
  </si>
  <si>
    <t>Pokud proběhne přiřazení bez chyby, klikněte následně na tlačítko "Vyplnit list". Tím dojde k přenesení dat z listu DataPOBJ na list Nabídkový list.</t>
  </si>
  <si>
    <t>Pokud by se přiřazení nepovedlo, zobrazí se chybová hláška. V tom případě je nutné na listu dataPOBJ doplnit informaci "S" nebo "N" ručně v příslušném sloupci. Po doplnění S/N následně klikněte na tlačítko "Vyplnit list".</t>
  </si>
  <si>
    <t>Na listu "Nabídkový list" klikněte na tlačítko "Přiřadit S/N". Tím dojde k automatickému rozdělení výkonů na soutěžené "S" a nesoutěžené "N".</t>
  </si>
  <si>
    <t>Pro získání dat na list "Data POBJ" použijte v PG5 transakci MSRV2</t>
  </si>
  <si>
    <t>Číslo POBJ zadejte do pole "Číslo dokladu"</t>
  </si>
  <si>
    <t>Číslo výkonu</t>
  </si>
  <si>
    <t>Kr.text</t>
  </si>
  <si>
    <t>Množství</t>
  </si>
  <si>
    <t>Zákl.měrná jednotka</t>
  </si>
  <si>
    <t>Původ</t>
  </si>
  <si>
    <t>Číslo dokladu</t>
  </si>
  <si>
    <t>Položka</t>
  </si>
  <si>
    <t>Řádka</t>
  </si>
  <si>
    <t>Číslo řádky</t>
  </si>
  <si>
    <t>Cena brutto</t>
  </si>
  <si>
    <t>Odvolávk.množst.</t>
  </si>
  <si>
    <t>Neplánov.odvol.množství</t>
  </si>
  <si>
    <t>Datum dokladu</t>
  </si>
  <si>
    <t>Nákupní organizace</t>
  </si>
  <si>
    <t>Dodavatel</t>
  </si>
  <si>
    <t>Skupina nákupu</t>
  </si>
  <si>
    <t>Skup.materiálu</t>
  </si>
  <si>
    <t>Nekompletní</t>
  </si>
  <si>
    <t>Znak výmazu</t>
  </si>
  <si>
    <t>Měna</t>
  </si>
  <si>
    <t>Úroveň členění</t>
  </si>
  <si>
    <t>Závod</t>
  </si>
  <si>
    <t>Odvol.hodnota</t>
  </si>
  <si>
    <t>Neplánovaně odvolaná hodn.</t>
  </si>
  <si>
    <t>Hodn.netto</t>
  </si>
  <si>
    <t>1101594</t>
  </si>
  <si>
    <t>Výchozí revize zařízení VN/NN</t>
  </si>
  <si>
    <t>JV</t>
  </si>
  <si>
    <t>POBJ</t>
  </si>
  <si>
    <t>0011744354</t>
  </si>
  <si>
    <t xml:space="preserve">   10</t>
  </si>
  <si>
    <t xml:space="preserve">         2</t>
  </si>
  <si>
    <t xml:space="preserve">        10</t>
  </si>
  <si>
    <t>4000</t>
  </si>
  <si>
    <t/>
  </si>
  <si>
    <t>M60</t>
  </si>
  <si>
    <t>C712500</t>
  </si>
  <si>
    <t>CZK</t>
  </si>
  <si>
    <t>4060</t>
  </si>
  <si>
    <t>1101638</t>
  </si>
  <si>
    <t>Ekologická likvidace odpadů, vč.dopravy</t>
  </si>
  <si>
    <t xml:space="preserve">         3</t>
  </si>
  <si>
    <t xml:space="preserve">        20</t>
  </si>
  <si>
    <t>1101999</t>
  </si>
  <si>
    <t>Inženýring zhotovitele stavby CAPEX</t>
  </si>
  <si>
    <t xml:space="preserve">         4</t>
  </si>
  <si>
    <t xml:space="preserve">        30</t>
  </si>
  <si>
    <t>1102000</t>
  </si>
  <si>
    <t>Geodetické práce zhotovitele stavby</t>
  </si>
  <si>
    <t xml:space="preserve">         5</t>
  </si>
  <si>
    <t xml:space="preserve">        40</t>
  </si>
  <si>
    <t>1102001</t>
  </si>
  <si>
    <t>Doprava materiálu výnosového</t>
  </si>
  <si>
    <t xml:space="preserve">         6</t>
  </si>
  <si>
    <t xml:space="preserve">        50</t>
  </si>
  <si>
    <t>1102007</t>
  </si>
  <si>
    <t>Doprava materiálu na stavbu 41-80kmCAPEX</t>
  </si>
  <si>
    <t>KS</t>
  </si>
  <si>
    <t xml:space="preserve">         7</t>
  </si>
  <si>
    <t xml:space="preserve">        60</t>
  </si>
  <si>
    <t>1102010</t>
  </si>
  <si>
    <t>Dokumentace pro TE</t>
  </si>
  <si>
    <t xml:space="preserve">         8</t>
  </si>
  <si>
    <t xml:space="preserve">        70</t>
  </si>
  <si>
    <t>1100033</t>
  </si>
  <si>
    <t>Vedení 22kV – venkovní</t>
  </si>
  <si>
    <t xml:space="preserve">   20</t>
  </si>
  <si>
    <t>C290500</t>
  </si>
  <si>
    <t>1102094</t>
  </si>
  <si>
    <t>VM_Vedení 22kV – venkovní</t>
  </si>
  <si>
    <t xml:space="preserve">   30</t>
  </si>
  <si>
    <t>1100034</t>
  </si>
  <si>
    <t>Vedení 22kV – kabelové</t>
  </si>
  <si>
    <t xml:space="preserve">   40</t>
  </si>
  <si>
    <t>C390500</t>
  </si>
  <si>
    <t>1102095</t>
  </si>
  <si>
    <t>VM_Vedení 22kV – kabelové</t>
  </si>
  <si>
    <t xml:space="preserve">   50</t>
  </si>
  <si>
    <t xml:space="preserve">   60</t>
  </si>
  <si>
    <t xml:space="preserve">   70</t>
  </si>
  <si>
    <t>1100036</t>
  </si>
  <si>
    <t>Trafostanice 22/0,4kV - vnitřní</t>
  </si>
  <si>
    <t xml:space="preserve">   80</t>
  </si>
  <si>
    <t>C250500</t>
  </si>
  <si>
    <t>1102097</t>
  </si>
  <si>
    <t>VM_Trafostanice 22/0,4kV–vnitř.bud.</t>
  </si>
  <si>
    <t xml:space="preserve">   90</t>
  </si>
  <si>
    <t>1100038</t>
  </si>
  <si>
    <t>Vedení NN venkovní (vč. Závěsného kabelu</t>
  </si>
  <si>
    <t xml:space="preserve">  100</t>
  </si>
  <si>
    <t>1102099</t>
  </si>
  <si>
    <t>VM_Vedení NN venkovní-vč.Závěs.kab</t>
  </si>
  <si>
    <t>1100039</t>
  </si>
  <si>
    <t>Vedení NN kabelové</t>
  </si>
  <si>
    <t xml:space="preserve">  110</t>
  </si>
  <si>
    <t>1102100</t>
  </si>
  <si>
    <t>VM_Vedení NN kabelové</t>
  </si>
  <si>
    <t>1100042</t>
  </si>
  <si>
    <t>Optotrubka</t>
  </si>
  <si>
    <t xml:space="preserve">  120</t>
  </si>
  <si>
    <t>1102103</t>
  </si>
  <si>
    <t>VM_Optotrubka</t>
  </si>
  <si>
    <t xml:space="preserve">  130</t>
  </si>
  <si>
    <t>1100068</t>
  </si>
  <si>
    <t>Trafostanice 22/0,4kV - technologie</t>
  </si>
  <si>
    <t xml:space="preserve">  140</t>
  </si>
  <si>
    <t xml:space="preserve">  150</t>
  </si>
  <si>
    <t>Archeologický dozor</t>
  </si>
  <si>
    <t>a) Identifikační údaje účastníka</t>
  </si>
  <si>
    <t>Modernizace VN373 TR UHD-TR KUN + optika</t>
  </si>
  <si>
    <t>Ekologická likvidace odpadů,vč.dopravy</t>
  </si>
  <si>
    <t>Doprava matriálu výnosového</t>
  </si>
  <si>
    <t>Doprava matrer.na stavbu 81km více CAPEX</t>
  </si>
  <si>
    <t>Dokumentace TE</t>
  </si>
  <si>
    <t>Vedení 22kV-venkovní bč. 10-26</t>
  </si>
  <si>
    <t>VM_Vedení 22kV-venk. Bč. 10-26</t>
  </si>
  <si>
    <t>Vedení 22kV-venkovní bč. 26-70</t>
  </si>
  <si>
    <t>VM_Vedení 22kV–venk. Bč.26-70</t>
  </si>
  <si>
    <t>Telekomunikční kabely</t>
  </si>
  <si>
    <t>VM_Vlastní materiál telekomunikační kabely</t>
  </si>
  <si>
    <t>Náhrady majetkové újmy vlastníkovi</t>
  </si>
  <si>
    <t>Poplatky správní</t>
  </si>
  <si>
    <t>Vytyční stávajících podzemních sítí</t>
  </si>
  <si>
    <t>Dopravní značení</t>
  </si>
  <si>
    <t>Vyplňuje účastník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</si>
</sst>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76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wrapText="1"/>
    </xf>
    <xf numFmtId="3" fontId="1" fillId="0" borderId="0" xfId="0" applyNumberFormat="1" applyFont="1"/>
    <xf numFmtId="3" fontId="1" fillId="0" borderId="0" xfId="0" applyNumberFormat="1" applyFont="1" applyFill="1"/>
    <xf numFmtId="0" fontId="4" fillId="0" borderId="0" xfId="0" applyFont="1"/>
    <xf numFmtId="0" fontId="3" fillId="0" borderId="0" xfId="0" applyFont="1"/>
    <xf numFmtId="0" fontId="4" fillId="0" borderId="0" xfId="0" applyFont="1" applyFill="1"/>
    <xf numFmtId="0" fontId="3" fillId="0" borderId="0" xfId="0" applyFont="1" applyFill="1" applyAlignment="1">
      <alignment horizontal="left" vertical="center"/>
    </xf>
    <xf numFmtId="0" fontId="5" fillId="0" borderId="0" xfId="0" applyFont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3" fontId="1" fillId="2" borderId="5" xfId="0" applyNumberFormat="1" applyFont="1" applyFill="1" applyBorder="1"/>
    <xf numFmtId="3" fontId="1" fillId="0" borderId="4" xfId="0" applyNumberFormat="1" applyFont="1" applyBorder="1"/>
    <xf numFmtId="0" fontId="1" fillId="0" borderId="3" xfId="0" applyFont="1" applyBorder="1" applyAlignment="1">
      <alignment wrapText="1"/>
    </xf>
    <xf numFmtId="3" fontId="1" fillId="0" borderId="3" xfId="0" applyNumberFormat="1" applyFont="1" applyBorder="1"/>
    <xf numFmtId="3" fontId="1" fillId="2" borderId="3" xfId="0" applyNumberFormat="1" applyFont="1" applyFill="1" applyBorder="1"/>
    <xf numFmtId="3" fontId="1" fillId="3" borderId="3" xfId="0" applyNumberFormat="1" applyFont="1" applyFill="1" applyBorder="1"/>
    <xf numFmtId="0" fontId="0" fillId="2" borderId="0" xfId="0" applyFill="1"/>
    <xf numFmtId="0" fontId="0" fillId="3" borderId="0" xfId="0" applyFill="1"/>
    <xf numFmtId="0" fontId="0" fillId="0" borderId="0" xfId="0"/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3" borderId="5" xfId="0" applyFont="1" applyFill="1" applyBorder="1" applyAlignment="1">
      <alignment horizontal="left" vertical="top"/>
    </xf>
    <xf numFmtId="0" fontId="4" fillId="3" borderId="6" xfId="0" applyFont="1" applyFill="1" applyBorder="1" applyAlignment="1">
      <alignment horizontal="left" vertical="top"/>
    </xf>
    <xf numFmtId="0" fontId="4" fillId="3" borderId="3" xfId="0" applyFont="1" applyFill="1" applyBorder="1" applyAlignment="1"/>
    <xf numFmtId="0" fontId="1" fillId="3" borderId="0" xfId="0" applyFont="1" applyFill="1" applyBorder="1" applyAlignment="1">
      <alignment horizontal="center"/>
    </xf>
    <xf numFmtId="3" fontId="5" fillId="0" borderId="0" xfId="0" applyNumberFormat="1" applyFont="1"/>
    <xf numFmtId="0" fontId="6" fillId="0" borderId="0" xfId="0" applyFont="1"/>
    <xf numFmtId="3" fontId="3" fillId="0" borderId="0" xfId="0" applyNumberFormat="1" applyFont="1"/>
    <xf numFmtId="0" fontId="7" fillId="0" borderId="0" xfId="0" applyFont="1"/>
    <xf numFmtId="0" fontId="0" fillId="0" borderId="0" xfId="0" applyAlignment="1">
      <alignment vertical="top"/>
    </xf>
    <xf numFmtId="0" fontId="1" fillId="0" borderId="5" xfId="0" applyFont="1" applyBorder="1"/>
    <xf numFmtId="0" fontId="0" fillId="0" borderId="0" xfId="0" applyAlignment="1">
      <alignment horizontal="left" vertical="top" wrapText="1"/>
    </xf>
    <xf numFmtId="0" fontId="1" fillId="0" borderId="3" xfId="0" applyFont="1" applyBorder="1"/>
    <xf numFmtId="0" fontId="10" fillId="4" borderId="9" xfId="1" applyFont="1" applyFill="1" applyBorder="1"/>
    <xf numFmtId="0" fontId="10" fillId="4" borderId="12" xfId="1" applyFont="1" applyFill="1" applyBorder="1"/>
    <xf numFmtId="49" fontId="10" fillId="5" borderId="14" xfId="1" applyNumberFormat="1" applyFont="1" applyFill="1" applyBorder="1"/>
    <xf numFmtId="49" fontId="10" fillId="5" borderId="9" xfId="1" applyNumberFormat="1" applyFont="1" applyFill="1" applyBorder="1"/>
    <xf numFmtId="49" fontId="10" fillId="6" borderId="14" xfId="1" applyNumberFormat="1" applyFont="1" applyFill="1" applyBorder="1"/>
    <xf numFmtId="49" fontId="10" fillId="6" borderId="9" xfId="1" applyNumberFormat="1" applyFont="1" applyFill="1" applyBorder="1"/>
    <xf numFmtId="4" fontId="10" fillId="6" borderId="14" xfId="1" applyNumberFormat="1" applyFont="1" applyFill="1" applyBorder="1"/>
    <xf numFmtId="4" fontId="10" fillId="6" borderId="9" xfId="1" applyNumberFormat="1" applyFont="1" applyFill="1" applyBorder="1"/>
    <xf numFmtId="0" fontId="10" fillId="6" borderId="9" xfId="1" applyFont="1" applyFill="1" applyBorder="1"/>
    <xf numFmtId="0" fontId="10" fillId="6" borderId="14" xfId="1" applyFont="1" applyFill="1" applyBorder="1"/>
    <xf numFmtId="14" fontId="10" fillId="6" borderId="14" xfId="1" applyNumberFormat="1" applyFont="1" applyFill="1" applyBorder="1"/>
    <xf numFmtId="14" fontId="10" fillId="6" borderId="9" xfId="1" applyNumberFormat="1" applyFont="1" applyFill="1" applyBorder="1"/>
    <xf numFmtId="49" fontId="10" fillId="6" borderId="10" xfId="1" applyNumberFormat="1" applyFont="1" applyFill="1" applyBorder="1"/>
    <xf numFmtId="49" fontId="10" fillId="6" borderId="7" xfId="1" applyNumberFormat="1" applyFont="1" applyFill="1" applyBorder="1"/>
    <xf numFmtId="49" fontId="10" fillId="6" borderId="11" xfId="1" applyNumberFormat="1" applyFont="1" applyFill="1" applyBorder="1"/>
    <xf numFmtId="49" fontId="10" fillId="6" borderId="8" xfId="1" applyNumberFormat="1" applyFont="1" applyFill="1" applyBorder="1"/>
    <xf numFmtId="49" fontId="10" fillId="6" borderId="12" xfId="1" applyNumberFormat="1" applyFont="1" applyFill="1" applyBorder="1" applyAlignment="1">
      <alignment horizontal="right"/>
    </xf>
    <xf numFmtId="49" fontId="10" fillId="6" borderId="13" xfId="1" applyNumberFormat="1" applyFont="1" applyFill="1" applyBorder="1" applyAlignment="1">
      <alignment horizontal="right"/>
    </xf>
    <xf numFmtId="49" fontId="10" fillId="6" borderId="9" xfId="1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 applyFill="1" applyAlignment="1">
      <alignment horizontal="left" vertical="center"/>
    </xf>
    <xf numFmtId="14" fontId="4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4" fillId="0" borderId="4" xfId="0" applyFont="1" applyBorder="1" applyAlignment="1"/>
    <xf numFmtId="0" fontId="4" fillId="0" borderId="5" xfId="0" applyFont="1" applyBorder="1" applyAlignment="1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Alignment="1">
      <alignment horizontal="left" wrapText="1"/>
    </xf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3" fillId="0" borderId="0" xfId="0" applyFont="1" applyFill="1" applyAlignment="1">
      <alignment vertical="center"/>
    </xf>
    <xf numFmtId="0" fontId="4" fillId="3" borderId="5" xfId="0" applyFont="1" applyFill="1" applyBorder="1" applyAlignment="1"/>
    <xf numFmtId="0" fontId="4" fillId="3" borderId="6" xfId="0" applyFont="1" applyFill="1" applyBorder="1" applyAlignment="1"/>
  </cellXfs>
  <cellStyles count="2">
    <cellStyle name="Normální" xfId="0" builtinId="0"/>
    <cellStyle name="Normální 2" xfId="1" xr:uid="{0754ED19-F528-4619-AC93-A57FE39BD804}"/>
  </cellStyles>
  <dxfs count="0"/>
  <tableStyles count="0" defaultTableStyle="TableStyleMedium2" defaultPivotStyle="PivotStyleLight16"/>
  <colors>
    <mruColors>
      <color rgb="FFFFF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7620</xdr:colOff>
          <xdr:row>5</xdr:row>
          <xdr:rowOff>30480</xdr:rowOff>
        </xdr:from>
        <xdr:to>
          <xdr:col>14</xdr:col>
          <xdr:colOff>609600</xdr:colOff>
          <xdr:row>6</xdr:row>
          <xdr:rowOff>190500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cs-CZ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Přiřadit S/N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22860</xdr:colOff>
          <xdr:row>7</xdr:row>
          <xdr:rowOff>45720</xdr:rowOff>
        </xdr:from>
        <xdr:to>
          <xdr:col>14</xdr:col>
          <xdr:colOff>601980</xdr:colOff>
          <xdr:row>9</xdr:row>
          <xdr:rowOff>22860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cs-CZ" sz="14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Vyplnit list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</xdr:row>
      <xdr:rowOff>66676</xdr:rowOff>
    </xdr:from>
    <xdr:to>
      <xdr:col>0</xdr:col>
      <xdr:colOff>4964628</xdr:colOff>
      <xdr:row>21</xdr:row>
      <xdr:rowOff>76200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447676"/>
          <a:ext cx="4917003" cy="36290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06A3D-2E21-49BF-88E0-04160E7E8837}">
  <sheetPr codeName="List2"/>
  <dimension ref="A1:Z33"/>
  <sheetViews>
    <sheetView workbookViewId="0">
      <selection activeCell="A2" sqref="A2:Y33"/>
    </sheetView>
  </sheetViews>
  <sheetFormatPr defaultRowHeight="14.4" x14ac:dyDescent="0.3"/>
  <cols>
    <col min="1" max="1" width="11.44140625" bestFit="1" customWidth="1"/>
    <col min="2" max="2" width="39" bestFit="1" customWidth="1"/>
    <col min="3" max="3" width="11.6640625" bestFit="1" customWidth="1"/>
    <col min="4" max="4" width="18" bestFit="1" customWidth="1"/>
    <col min="5" max="5" width="6" hidden="1" customWidth="1"/>
    <col min="6" max="6" width="12.109375" hidden="1" customWidth="1"/>
    <col min="7" max="7" width="7.6640625" hidden="1" customWidth="1"/>
    <col min="8" max="8" width="7.109375" hidden="1" customWidth="1"/>
    <col min="9" max="9" width="10.33203125" hidden="1" customWidth="1"/>
    <col min="10" max="10" width="10.5546875" bestFit="1" customWidth="1"/>
    <col min="11" max="11" width="15.6640625" hidden="1" customWidth="1"/>
    <col min="12" max="12" width="21.44140625" hidden="1" customWidth="1"/>
    <col min="13" max="13" width="13.5546875" hidden="1" customWidth="1"/>
    <col min="14" max="14" width="17.5546875" hidden="1" customWidth="1"/>
    <col min="15" max="15" width="9" hidden="1" customWidth="1"/>
    <col min="16" max="16" width="14.44140625" hidden="1" customWidth="1"/>
    <col min="17" max="17" width="13.5546875" hidden="1" customWidth="1"/>
    <col min="18" max="18" width="11.33203125" hidden="1" customWidth="1"/>
    <col min="19" max="19" width="11.88671875" hidden="1" customWidth="1"/>
    <col min="20" max="20" width="5.5546875" hidden="1" customWidth="1"/>
    <col min="21" max="21" width="13.109375" hidden="1" customWidth="1"/>
    <col min="22" max="22" width="5.6640625" hidden="1" customWidth="1"/>
    <col min="23" max="23" width="12.6640625" hidden="1" customWidth="1"/>
    <col min="24" max="24" width="24.6640625" hidden="1" customWidth="1"/>
    <col min="25" max="25" width="11.6640625" bestFit="1" customWidth="1"/>
    <col min="26" max="26" width="2.44140625" bestFit="1" customWidth="1"/>
  </cols>
  <sheetData>
    <row r="1" spans="1:26" x14ac:dyDescent="0.3">
      <c r="A1" s="39" t="s">
        <v>40</v>
      </c>
      <c r="B1" s="39" t="s">
        <v>41</v>
      </c>
      <c r="C1" s="39" t="s">
        <v>42</v>
      </c>
      <c r="D1" s="39" t="s">
        <v>43</v>
      </c>
      <c r="E1" s="39" t="s">
        <v>44</v>
      </c>
      <c r="F1" s="39" t="s">
        <v>45</v>
      </c>
      <c r="G1" s="40" t="s">
        <v>46</v>
      </c>
      <c r="H1" s="39" t="s">
        <v>47</v>
      </c>
      <c r="I1" s="39" t="s">
        <v>48</v>
      </c>
      <c r="J1" s="39" t="s">
        <v>49</v>
      </c>
      <c r="K1" s="39" t="s">
        <v>50</v>
      </c>
      <c r="L1" s="39" t="s">
        <v>51</v>
      </c>
      <c r="M1" s="39" t="s">
        <v>52</v>
      </c>
      <c r="N1" s="39" t="s">
        <v>53</v>
      </c>
      <c r="O1" s="39" t="s">
        <v>54</v>
      </c>
      <c r="P1" s="39" t="s">
        <v>55</v>
      </c>
      <c r="Q1" s="39" t="s">
        <v>56</v>
      </c>
      <c r="R1" s="39" t="s">
        <v>57</v>
      </c>
      <c r="S1" s="39" t="s">
        <v>58</v>
      </c>
      <c r="T1" s="39" t="s">
        <v>59</v>
      </c>
      <c r="U1" s="39" t="s">
        <v>60</v>
      </c>
      <c r="V1" s="39" t="s">
        <v>61</v>
      </c>
      <c r="W1" s="39" t="s">
        <v>62</v>
      </c>
      <c r="X1" s="39" t="s">
        <v>63</v>
      </c>
      <c r="Y1" s="39" t="s">
        <v>64</v>
      </c>
    </row>
    <row r="2" spans="1:26" x14ac:dyDescent="0.3">
      <c r="A2" s="41" t="s">
        <v>104</v>
      </c>
      <c r="B2" s="43" t="s">
        <v>105</v>
      </c>
      <c r="C2" s="45">
        <v>223861.60200000001</v>
      </c>
      <c r="D2" s="43" t="s">
        <v>67</v>
      </c>
      <c r="E2" s="43" t="s">
        <v>68</v>
      </c>
      <c r="F2" s="51" t="s">
        <v>69</v>
      </c>
      <c r="G2" s="55" t="s">
        <v>106</v>
      </c>
      <c r="H2" s="53" t="s">
        <v>71</v>
      </c>
      <c r="I2" s="43" t="s">
        <v>72</v>
      </c>
      <c r="J2" s="48">
        <v>1</v>
      </c>
      <c r="K2" s="48">
        <v>0</v>
      </c>
      <c r="L2" s="48">
        <v>0</v>
      </c>
      <c r="M2" s="49">
        <v>44797</v>
      </c>
      <c r="N2" s="43" t="s">
        <v>73</v>
      </c>
      <c r="O2" s="43" t="s">
        <v>74</v>
      </c>
      <c r="P2" s="43" t="s">
        <v>75</v>
      </c>
      <c r="Q2" s="43" t="s">
        <v>107</v>
      </c>
      <c r="R2" s="43" t="s">
        <v>74</v>
      </c>
      <c r="S2" s="43" t="s">
        <v>74</v>
      </c>
      <c r="T2" s="43" t="s">
        <v>77</v>
      </c>
      <c r="U2" s="43" t="s">
        <v>74</v>
      </c>
      <c r="V2" s="43" t="s">
        <v>78</v>
      </c>
      <c r="W2" s="48">
        <v>0</v>
      </c>
      <c r="X2" s="48">
        <v>0</v>
      </c>
      <c r="Y2" s="45">
        <v>223861.6</v>
      </c>
      <c r="Z2" t="s">
        <v>32</v>
      </c>
    </row>
    <row r="3" spans="1:26" x14ac:dyDescent="0.3">
      <c r="A3" s="42" t="s">
        <v>104</v>
      </c>
      <c r="B3" s="44" t="s">
        <v>105</v>
      </c>
      <c r="C3" s="46">
        <v>151322.27499999999</v>
      </c>
      <c r="D3" s="44" t="s">
        <v>67</v>
      </c>
      <c r="E3" s="44" t="s">
        <v>68</v>
      </c>
      <c r="F3" s="52" t="s">
        <v>69</v>
      </c>
      <c r="G3" s="56" t="s">
        <v>110</v>
      </c>
      <c r="H3" s="54" t="s">
        <v>71</v>
      </c>
      <c r="I3" s="44" t="s">
        <v>72</v>
      </c>
      <c r="J3" s="47">
        <v>1</v>
      </c>
      <c r="K3" s="47">
        <v>0</v>
      </c>
      <c r="L3" s="47">
        <v>0</v>
      </c>
      <c r="M3" s="50">
        <v>44797</v>
      </c>
      <c r="N3" s="44" t="s">
        <v>73</v>
      </c>
      <c r="O3" s="44" t="s">
        <v>74</v>
      </c>
      <c r="P3" s="44" t="s">
        <v>75</v>
      </c>
      <c r="Q3" s="44" t="s">
        <v>107</v>
      </c>
      <c r="R3" s="44" t="s">
        <v>74</v>
      </c>
      <c r="S3" s="44" t="s">
        <v>74</v>
      </c>
      <c r="T3" s="44" t="s">
        <v>77</v>
      </c>
      <c r="U3" s="44" t="s">
        <v>74</v>
      </c>
      <c r="V3" s="44" t="s">
        <v>78</v>
      </c>
      <c r="W3" s="47">
        <v>0</v>
      </c>
      <c r="X3" s="47">
        <v>0</v>
      </c>
      <c r="Y3" s="46">
        <v>151322.28</v>
      </c>
      <c r="Z3" t="s">
        <v>32</v>
      </c>
    </row>
    <row r="4" spans="1:26" x14ac:dyDescent="0.3">
      <c r="A4" s="42" t="s">
        <v>111</v>
      </c>
      <c r="B4" s="44" t="s">
        <v>112</v>
      </c>
      <c r="C4" s="46">
        <v>540510.69099999999</v>
      </c>
      <c r="D4" s="44" t="s">
        <v>67</v>
      </c>
      <c r="E4" s="44" t="s">
        <v>68</v>
      </c>
      <c r="F4" s="52" t="s">
        <v>69</v>
      </c>
      <c r="G4" s="56" t="s">
        <v>113</v>
      </c>
      <c r="H4" s="54" t="s">
        <v>71</v>
      </c>
      <c r="I4" s="44" t="s">
        <v>72</v>
      </c>
      <c r="J4" s="47">
        <v>1</v>
      </c>
      <c r="K4" s="47">
        <v>0</v>
      </c>
      <c r="L4" s="47">
        <v>0</v>
      </c>
      <c r="M4" s="50">
        <v>44797</v>
      </c>
      <c r="N4" s="44" t="s">
        <v>73</v>
      </c>
      <c r="O4" s="44" t="s">
        <v>74</v>
      </c>
      <c r="P4" s="44" t="s">
        <v>75</v>
      </c>
      <c r="Q4" s="44" t="s">
        <v>114</v>
      </c>
      <c r="R4" s="44" t="s">
        <v>74</v>
      </c>
      <c r="S4" s="44" t="s">
        <v>74</v>
      </c>
      <c r="T4" s="44" t="s">
        <v>77</v>
      </c>
      <c r="U4" s="44" t="s">
        <v>74</v>
      </c>
      <c r="V4" s="44" t="s">
        <v>78</v>
      </c>
      <c r="W4" s="47">
        <v>0</v>
      </c>
      <c r="X4" s="47">
        <v>0</v>
      </c>
      <c r="Y4" s="46">
        <v>540510.68999999994</v>
      </c>
      <c r="Z4" t="s">
        <v>32</v>
      </c>
    </row>
    <row r="5" spans="1:26" x14ac:dyDescent="0.3">
      <c r="A5" s="42" t="s">
        <v>111</v>
      </c>
      <c r="B5" s="44" t="s">
        <v>112</v>
      </c>
      <c r="C5" s="46">
        <v>645376.93299999996</v>
      </c>
      <c r="D5" s="44" t="s">
        <v>67</v>
      </c>
      <c r="E5" s="44" t="s">
        <v>68</v>
      </c>
      <c r="F5" s="52" t="s">
        <v>69</v>
      </c>
      <c r="G5" s="56" t="s">
        <v>117</v>
      </c>
      <c r="H5" s="54" t="s">
        <v>71</v>
      </c>
      <c r="I5" s="44" t="s">
        <v>72</v>
      </c>
      <c r="J5" s="47">
        <v>1</v>
      </c>
      <c r="K5" s="47">
        <v>0</v>
      </c>
      <c r="L5" s="47">
        <v>0</v>
      </c>
      <c r="M5" s="50">
        <v>44797</v>
      </c>
      <c r="N5" s="44" t="s">
        <v>73</v>
      </c>
      <c r="O5" s="44" t="s">
        <v>74</v>
      </c>
      <c r="P5" s="44" t="s">
        <v>75</v>
      </c>
      <c r="Q5" s="44" t="s">
        <v>114</v>
      </c>
      <c r="R5" s="44" t="s">
        <v>74</v>
      </c>
      <c r="S5" s="44" t="s">
        <v>74</v>
      </c>
      <c r="T5" s="44" t="s">
        <v>77</v>
      </c>
      <c r="U5" s="44" t="s">
        <v>74</v>
      </c>
      <c r="V5" s="44" t="s">
        <v>78</v>
      </c>
      <c r="W5" s="47">
        <v>0</v>
      </c>
      <c r="X5" s="47">
        <v>0</v>
      </c>
      <c r="Y5" s="46">
        <v>645376.93000000005</v>
      </c>
      <c r="Z5" t="s">
        <v>32</v>
      </c>
    </row>
    <row r="6" spans="1:26" x14ac:dyDescent="0.3">
      <c r="A6" s="42" t="s">
        <v>111</v>
      </c>
      <c r="B6" s="44" t="s">
        <v>112</v>
      </c>
      <c r="C6" s="46">
        <v>1039558.949</v>
      </c>
      <c r="D6" s="44" t="s">
        <v>67</v>
      </c>
      <c r="E6" s="44" t="s">
        <v>68</v>
      </c>
      <c r="F6" s="52" t="s">
        <v>69</v>
      </c>
      <c r="G6" s="56" t="s">
        <v>118</v>
      </c>
      <c r="H6" s="54" t="s">
        <v>71</v>
      </c>
      <c r="I6" s="44" t="s">
        <v>72</v>
      </c>
      <c r="J6" s="47">
        <v>1</v>
      </c>
      <c r="K6" s="47">
        <v>0</v>
      </c>
      <c r="L6" s="47">
        <v>0</v>
      </c>
      <c r="M6" s="50">
        <v>44797</v>
      </c>
      <c r="N6" s="44" t="s">
        <v>73</v>
      </c>
      <c r="O6" s="44" t="s">
        <v>74</v>
      </c>
      <c r="P6" s="44" t="s">
        <v>75</v>
      </c>
      <c r="Q6" s="44" t="s">
        <v>114</v>
      </c>
      <c r="R6" s="44" t="s">
        <v>74</v>
      </c>
      <c r="S6" s="44" t="s">
        <v>74</v>
      </c>
      <c r="T6" s="44" t="s">
        <v>77</v>
      </c>
      <c r="U6" s="44" t="s">
        <v>74</v>
      </c>
      <c r="V6" s="44" t="s">
        <v>78</v>
      </c>
      <c r="W6" s="47">
        <v>0</v>
      </c>
      <c r="X6" s="47">
        <v>0</v>
      </c>
      <c r="Y6" s="46">
        <v>1039558.95</v>
      </c>
      <c r="Z6" t="s">
        <v>32</v>
      </c>
    </row>
    <row r="7" spans="1:26" x14ac:dyDescent="0.3">
      <c r="A7" s="42" t="s">
        <v>111</v>
      </c>
      <c r="B7" s="44" t="s">
        <v>112</v>
      </c>
      <c r="C7" s="46">
        <v>1693107.9709999999</v>
      </c>
      <c r="D7" s="44" t="s">
        <v>67</v>
      </c>
      <c r="E7" s="44" t="s">
        <v>68</v>
      </c>
      <c r="F7" s="52" t="s">
        <v>69</v>
      </c>
      <c r="G7" s="56" t="s">
        <v>119</v>
      </c>
      <c r="H7" s="54" t="s">
        <v>71</v>
      </c>
      <c r="I7" s="44" t="s">
        <v>72</v>
      </c>
      <c r="J7" s="47">
        <v>1</v>
      </c>
      <c r="K7" s="47">
        <v>0</v>
      </c>
      <c r="L7" s="47">
        <v>0</v>
      </c>
      <c r="M7" s="50">
        <v>44797</v>
      </c>
      <c r="N7" s="44" t="s">
        <v>73</v>
      </c>
      <c r="O7" s="44" t="s">
        <v>74</v>
      </c>
      <c r="P7" s="44" t="s">
        <v>75</v>
      </c>
      <c r="Q7" s="44" t="s">
        <v>114</v>
      </c>
      <c r="R7" s="44" t="s">
        <v>74</v>
      </c>
      <c r="S7" s="44" t="s">
        <v>74</v>
      </c>
      <c r="T7" s="44" t="s">
        <v>77</v>
      </c>
      <c r="U7" s="44" t="s">
        <v>74</v>
      </c>
      <c r="V7" s="44" t="s">
        <v>78</v>
      </c>
      <c r="W7" s="47">
        <v>0</v>
      </c>
      <c r="X7" s="47">
        <v>0</v>
      </c>
      <c r="Y7" s="46">
        <v>1693107.97</v>
      </c>
      <c r="Z7" t="s">
        <v>32</v>
      </c>
    </row>
    <row r="8" spans="1:26" x14ac:dyDescent="0.3">
      <c r="A8" s="42" t="s">
        <v>120</v>
      </c>
      <c r="B8" s="44" t="s">
        <v>121</v>
      </c>
      <c r="C8" s="46">
        <v>102068.92600000001</v>
      </c>
      <c r="D8" s="44" t="s">
        <v>67</v>
      </c>
      <c r="E8" s="44" t="s">
        <v>68</v>
      </c>
      <c r="F8" s="52" t="s">
        <v>69</v>
      </c>
      <c r="G8" s="56" t="s">
        <v>122</v>
      </c>
      <c r="H8" s="54" t="s">
        <v>71</v>
      </c>
      <c r="I8" s="44" t="s">
        <v>72</v>
      </c>
      <c r="J8" s="47">
        <v>1</v>
      </c>
      <c r="K8" s="47">
        <v>0</v>
      </c>
      <c r="L8" s="47">
        <v>0</v>
      </c>
      <c r="M8" s="50">
        <v>44797</v>
      </c>
      <c r="N8" s="44" t="s">
        <v>73</v>
      </c>
      <c r="O8" s="44" t="s">
        <v>74</v>
      </c>
      <c r="P8" s="44" t="s">
        <v>75</v>
      </c>
      <c r="Q8" s="44" t="s">
        <v>123</v>
      </c>
      <c r="R8" s="44" t="s">
        <v>74</v>
      </c>
      <c r="S8" s="44" t="s">
        <v>74</v>
      </c>
      <c r="T8" s="44" t="s">
        <v>77</v>
      </c>
      <c r="U8" s="44" t="s">
        <v>74</v>
      </c>
      <c r="V8" s="44" t="s">
        <v>78</v>
      </c>
      <c r="W8" s="47">
        <v>0</v>
      </c>
      <c r="X8" s="47">
        <v>0</v>
      </c>
      <c r="Y8" s="46">
        <v>102068.93</v>
      </c>
      <c r="Z8" t="s">
        <v>32</v>
      </c>
    </row>
    <row r="9" spans="1:26" x14ac:dyDescent="0.3">
      <c r="A9" s="42" t="s">
        <v>120</v>
      </c>
      <c r="B9" s="44" t="s">
        <v>121</v>
      </c>
      <c r="C9" s="46">
        <v>58619.218999999997</v>
      </c>
      <c r="D9" s="44" t="s">
        <v>67</v>
      </c>
      <c r="E9" s="44" t="s">
        <v>68</v>
      </c>
      <c r="F9" s="52" t="s">
        <v>69</v>
      </c>
      <c r="G9" s="55" t="s">
        <v>126</v>
      </c>
      <c r="H9" s="54" t="s">
        <v>71</v>
      </c>
      <c r="I9" s="44" t="s">
        <v>72</v>
      </c>
      <c r="J9" s="47">
        <v>1</v>
      </c>
      <c r="K9" s="47">
        <v>0</v>
      </c>
      <c r="L9" s="47">
        <v>0</v>
      </c>
      <c r="M9" s="50">
        <v>44797</v>
      </c>
      <c r="N9" s="44" t="s">
        <v>73</v>
      </c>
      <c r="O9" s="44" t="s">
        <v>74</v>
      </c>
      <c r="P9" s="44" t="s">
        <v>75</v>
      </c>
      <c r="Q9" s="44" t="s">
        <v>123</v>
      </c>
      <c r="R9" s="44" t="s">
        <v>74</v>
      </c>
      <c r="S9" s="44" t="s">
        <v>74</v>
      </c>
      <c r="T9" s="44" t="s">
        <v>77</v>
      </c>
      <c r="U9" s="44" t="s">
        <v>74</v>
      </c>
      <c r="V9" s="44" t="s">
        <v>78</v>
      </c>
      <c r="W9" s="47">
        <v>0</v>
      </c>
      <c r="X9" s="47">
        <v>0</v>
      </c>
      <c r="Y9" s="46">
        <v>58619.22</v>
      </c>
      <c r="Z9" t="s">
        <v>32</v>
      </c>
    </row>
    <row r="10" spans="1:26" x14ac:dyDescent="0.3">
      <c r="A10" s="42" t="s">
        <v>127</v>
      </c>
      <c r="B10" s="44" t="s">
        <v>128</v>
      </c>
      <c r="C10" s="46">
        <v>150325.46599999999</v>
      </c>
      <c r="D10" s="44" t="s">
        <v>67</v>
      </c>
      <c r="E10" s="44" t="s">
        <v>68</v>
      </c>
      <c r="F10" s="52" t="s">
        <v>69</v>
      </c>
      <c r="G10" s="56" t="s">
        <v>129</v>
      </c>
      <c r="H10" s="54" t="s">
        <v>71</v>
      </c>
      <c r="I10" s="44" t="s">
        <v>72</v>
      </c>
      <c r="J10" s="47">
        <v>1</v>
      </c>
      <c r="K10" s="47">
        <v>0</v>
      </c>
      <c r="L10" s="47">
        <v>0</v>
      </c>
      <c r="M10" s="50">
        <v>44797</v>
      </c>
      <c r="N10" s="44" t="s">
        <v>73</v>
      </c>
      <c r="O10" s="44" t="s">
        <v>74</v>
      </c>
      <c r="P10" s="44" t="s">
        <v>75</v>
      </c>
      <c r="Q10" s="44" t="s">
        <v>107</v>
      </c>
      <c r="R10" s="44" t="s">
        <v>74</v>
      </c>
      <c r="S10" s="44" t="s">
        <v>74</v>
      </c>
      <c r="T10" s="44" t="s">
        <v>77</v>
      </c>
      <c r="U10" s="44" t="s">
        <v>74</v>
      </c>
      <c r="V10" s="44" t="s">
        <v>78</v>
      </c>
      <c r="W10" s="47">
        <v>0</v>
      </c>
      <c r="X10" s="47">
        <v>0</v>
      </c>
      <c r="Y10" s="46">
        <v>150325.47</v>
      </c>
      <c r="Z10" t="s">
        <v>32</v>
      </c>
    </row>
    <row r="11" spans="1:26" x14ac:dyDescent="0.3">
      <c r="A11" s="42" t="s">
        <v>132</v>
      </c>
      <c r="B11" s="44" t="s">
        <v>133</v>
      </c>
      <c r="C11" s="46">
        <v>2229442.5240000002</v>
      </c>
      <c r="D11" s="44" t="s">
        <v>67</v>
      </c>
      <c r="E11" s="44" t="s">
        <v>68</v>
      </c>
      <c r="F11" s="52" t="s">
        <v>69</v>
      </c>
      <c r="G11" s="55" t="s">
        <v>134</v>
      </c>
      <c r="H11" s="54" t="s">
        <v>71</v>
      </c>
      <c r="I11" s="44" t="s">
        <v>72</v>
      </c>
      <c r="J11" s="47">
        <v>1</v>
      </c>
      <c r="K11" s="47">
        <v>0</v>
      </c>
      <c r="L11" s="47">
        <v>0</v>
      </c>
      <c r="M11" s="50">
        <v>44797</v>
      </c>
      <c r="N11" s="44" t="s">
        <v>73</v>
      </c>
      <c r="O11" s="44" t="s">
        <v>74</v>
      </c>
      <c r="P11" s="44" t="s">
        <v>75</v>
      </c>
      <c r="Q11" s="44" t="s">
        <v>114</v>
      </c>
      <c r="R11" s="44" t="s">
        <v>74</v>
      </c>
      <c r="S11" s="44" t="s">
        <v>74</v>
      </c>
      <c r="T11" s="44" t="s">
        <v>77</v>
      </c>
      <c r="U11" s="44" t="s">
        <v>74</v>
      </c>
      <c r="V11" s="44" t="s">
        <v>78</v>
      </c>
      <c r="W11" s="47">
        <v>0</v>
      </c>
      <c r="X11" s="47">
        <v>0</v>
      </c>
      <c r="Y11" s="46">
        <v>2229442.52</v>
      </c>
      <c r="Z11" t="s">
        <v>32</v>
      </c>
    </row>
    <row r="12" spans="1:26" x14ac:dyDescent="0.3">
      <c r="A12" s="42" t="s">
        <v>137</v>
      </c>
      <c r="B12" s="44" t="s">
        <v>138</v>
      </c>
      <c r="C12" s="46">
        <v>342597.72200000001</v>
      </c>
      <c r="D12" s="44" t="s">
        <v>67</v>
      </c>
      <c r="E12" s="44" t="s">
        <v>68</v>
      </c>
      <c r="F12" s="52" t="s">
        <v>69</v>
      </c>
      <c r="G12" s="56" t="s">
        <v>139</v>
      </c>
      <c r="H12" s="54" t="s">
        <v>71</v>
      </c>
      <c r="I12" s="44" t="s">
        <v>72</v>
      </c>
      <c r="J12" s="47">
        <v>1</v>
      </c>
      <c r="K12" s="47">
        <v>0</v>
      </c>
      <c r="L12" s="47">
        <v>0</v>
      </c>
      <c r="M12" s="50">
        <v>44797</v>
      </c>
      <c r="N12" s="44" t="s">
        <v>73</v>
      </c>
      <c r="O12" s="44" t="s">
        <v>74</v>
      </c>
      <c r="P12" s="44" t="s">
        <v>75</v>
      </c>
      <c r="Q12" s="44" t="s">
        <v>114</v>
      </c>
      <c r="R12" s="44" t="s">
        <v>74</v>
      </c>
      <c r="S12" s="44" t="s">
        <v>74</v>
      </c>
      <c r="T12" s="44" t="s">
        <v>77</v>
      </c>
      <c r="U12" s="44" t="s">
        <v>74</v>
      </c>
      <c r="V12" s="44" t="s">
        <v>78</v>
      </c>
      <c r="W12" s="47">
        <v>0</v>
      </c>
      <c r="X12" s="47">
        <v>0</v>
      </c>
      <c r="Y12" s="46">
        <v>342597.72</v>
      </c>
      <c r="Z12" t="s">
        <v>32</v>
      </c>
    </row>
    <row r="13" spans="1:26" x14ac:dyDescent="0.3">
      <c r="A13" s="42" t="s">
        <v>137</v>
      </c>
      <c r="B13" s="44" t="s">
        <v>138</v>
      </c>
      <c r="C13" s="46">
        <v>148291.80900000001</v>
      </c>
      <c r="D13" s="44" t="s">
        <v>67</v>
      </c>
      <c r="E13" s="44" t="s">
        <v>68</v>
      </c>
      <c r="F13" s="52" t="s">
        <v>69</v>
      </c>
      <c r="G13" s="55" t="s">
        <v>142</v>
      </c>
      <c r="H13" s="54" t="s">
        <v>71</v>
      </c>
      <c r="I13" s="44" t="s">
        <v>72</v>
      </c>
      <c r="J13" s="47">
        <v>1</v>
      </c>
      <c r="K13" s="47">
        <v>0</v>
      </c>
      <c r="L13" s="47">
        <v>0</v>
      </c>
      <c r="M13" s="50">
        <v>44797</v>
      </c>
      <c r="N13" s="44" t="s">
        <v>73</v>
      </c>
      <c r="O13" s="44" t="s">
        <v>74</v>
      </c>
      <c r="P13" s="44" t="s">
        <v>75</v>
      </c>
      <c r="Q13" s="44" t="s">
        <v>114</v>
      </c>
      <c r="R13" s="44" t="s">
        <v>74</v>
      </c>
      <c r="S13" s="44" t="s">
        <v>74</v>
      </c>
      <c r="T13" s="44" t="s">
        <v>77</v>
      </c>
      <c r="U13" s="44" t="s">
        <v>74</v>
      </c>
      <c r="V13" s="44" t="s">
        <v>78</v>
      </c>
      <c r="W13" s="47">
        <v>0</v>
      </c>
      <c r="X13" s="47">
        <v>0</v>
      </c>
      <c r="Y13" s="46">
        <v>148291.81</v>
      </c>
      <c r="Z13" t="s">
        <v>32</v>
      </c>
    </row>
    <row r="14" spans="1:26" x14ac:dyDescent="0.3">
      <c r="A14" s="42" t="s">
        <v>143</v>
      </c>
      <c r="B14" s="44" t="s">
        <v>144</v>
      </c>
      <c r="C14" s="46">
        <v>2187.3440000000001</v>
      </c>
      <c r="D14" s="44" t="s">
        <v>67</v>
      </c>
      <c r="E14" s="44" t="s">
        <v>68</v>
      </c>
      <c r="F14" s="52" t="s">
        <v>69</v>
      </c>
      <c r="G14" s="56" t="s">
        <v>145</v>
      </c>
      <c r="H14" s="54" t="s">
        <v>71</v>
      </c>
      <c r="I14" s="44" t="s">
        <v>72</v>
      </c>
      <c r="J14" s="47">
        <v>1</v>
      </c>
      <c r="K14" s="47">
        <v>0</v>
      </c>
      <c r="L14" s="47">
        <v>0</v>
      </c>
      <c r="M14" s="50">
        <v>44797</v>
      </c>
      <c r="N14" s="44" t="s">
        <v>73</v>
      </c>
      <c r="O14" s="44" t="s">
        <v>74</v>
      </c>
      <c r="P14" s="44" t="s">
        <v>75</v>
      </c>
      <c r="Q14" s="44" t="s">
        <v>123</v>
      </c>
      <c r="R14" s="44" t="s">
        <v>74</v>
      </c>
      <c r="S14" s="44" t="s">
        <v>74</v>
      </c>
      <c r="T14" s="44" t="s">
        <v>77</v>
      </c>
      <c r="U14" s="44" t="s">
        <v>74</v>
      </c>
      <c r="V14" s="44" t="s">
        <v>78</v>
      </c>
      <c r="W14" s="47">
        <v>0</v>
      </c>
      <c r="X14" s="47">
        <v>0</v>
      </c>
      <c r="Y14" s="46">
        <v>2187.34</v>
      </c>
      <c r="Z14" t="s">
        <v>32</v>
      </c>
    </row>
    <row r="15" spans="1:26" x14ac:dyDescent="0.3">
      <c r="A15" s="42" t="s">
        <v>143</v>
      </c>
      <c r="B15" s="44" t="s">
        <v>144</v>
      </c>
      <c r="C15" s="46">
        <v>2186.4499999999998</v>
      </c>
      <c r="D15" s="44" t="s">
        <v>67</v>
      </c>
      <c r="E15" s="44" t="s">
        <v>68</v>
      </c>
      <c r="F15" s="52" t="s">
        <v>69</v>
      </c>
      <c r="G15" s="55" t="s">
        <v>146</v>
      </c>
      <c r="H15" s="54" t="s">
        <v>71</v>
      </c>
      <c r="I15" s="44" t="s">
        <v>72</v>
      </c>
      <c r="J15" s="47">
        <v>1</v>
      </c>
      <c r="K15" s="47">
        <v>0</v>
      </c>
      <c r="L15" s="47">
        <v>0</v>
      </c>
      <c r="M15" s="50">
        <v>44797</v>
      </c>
      <c r="N15" s="44" t="s">
        <v>73</v>
      </c>
      <c r="O15" s="44" t="s">
        <v>74</v>
      </c>
      <c r="P15" s="44" t="s">
        <v>75</v>
      </c>
      <c r="Q15" s="44" t="s">
        <v>123</v>
      </c>
      <c r="R15" s="44" t="s">
        <v>74</v>
      </c>
      <c r="S15" s="44" t="s">
        <v>74</v>
      </c>
      <c r="T15" s="44" t="s">
        <v>77</v>
      </c>
      <c r="U15" s="44" t="s">
        <v>74</v>
      </c>
      <c r="V15" s="44" t="s">
        <v>78</v>
      </c>
      <c r="W15" s="47">
        <v>0</v>
      </c>
      <c r="X15" s="47">
        <v>0</v>
      </c>
      <c r="Y15" s="46">
        <v>2186.4499999999998</v>
      </c>
      <c r="Z15" t="s">
        <v>32</v>
      </c>
    </row>
    <row r="16" spans="1:26" x14ac:dyDescent="0.3">
      <c r="A16" s="42" t="s">
        <v>65</v>
      </c>
      <c r="B16" s="44" t="s">
        <v>66</v>
      </c>
      <c r="C16" s="46">
        <v>16639</v>
      </c>
      <c r="D16" s="44" t="s">
        <v>67</v>
      </c>
      <c r="E16" s="44" t="s">
        <v>68</v>
      </c>
      <c r="F16" s="52" t="s">
        <v>69</v>
      </c>
      <c r="G16" s="56" t="s">
        <v>70</v>
      </c>
      <c r="H16" s="54" t="s">
        <v>71</v>
      </c>
      <c r="I16" s="44" t="s">
        <v>72</v>
      </c>
      <c r="J16" s="47">
        <v>1</v>
      </c>
      <c r="K16" s="47">
        <v>0</v>
      </c>
      <c r="L16" s="47">
        <v>0</v>
      </c>
      <c r="M16" s="50">
        <v>44797</v>
      </c>
      <c r="N16" s="44" t="s">
        <v>73</v>
      </c>
      <c r="O16" s="44" t="s">
        <v>74</v>
      </c>
      <c r="P16" s="44" t="s">
        <v>75</v>
      </c>
      <c r="Q16" s="44" t="s">
        <v>76</v>
      </c>
      <c r="R16" s="44" t="s">
        <v>74</v>
      </c>
      <c r="S16" s="44" t="s">
        <v>74</v>
      </c>
      <c r="T16" s="44" t="s">
        <v>77</v>
      </c>
      <c r="U16" s="44" t="s">
        <v>74</v>
      </c>
      <c r="V16" s="44" t="s">
        <v>78</v>
      </c>
      <c r="W16" s="47">
        <v>0</v>
      </c>
      <c r="X16" s="47">
        <v>0</v>
      </c>
      <c r="Y16" s="46">
        <v>16639</v>
      </c>
      <c r="Z16" t="s">
        <v>32</v>
      </c>
    </row>
    <row r="17" spans="1:26" x14ac:dyDescent="0.3">
      <c r="A17" s="42" t="s">
        <v>79</v>
      </c>
      <c r="B17" s="44" t="s">
        <v>80</v>
      </c>
      <c r="C17" s="46">
        <v>823362</v>
      </c>
      <c r="D17" s="44" t="s">
        <v>67</v>
      </c>
      <c r="E17" s="44" t="s">
        <v>68</v>
      </c>
      <c r="F17" s="52" t="s">
        <v>69</v>
      </c>
      <c r="G17" s="55"/>
      <c r="H17" s="54" t="s">
        <v>81</v>
      </c>
      <c r="I17" s="44" t="s">
        <v>82</v>
      </c>
      <c r="J17" s="47">
        <v>1</v>
      </c>
      <c r="K17" s="47">
        <v>0</v>
      </c>
      <c r="L17" s="47">
        <v>0</v>
      </c>
      <c r="M17" s="50">
        <v>44797</v>
      </c>
      <c r="N17" s="44" t="s">
        <v>73</v>
      </c>
      <c r="O17" s="44" t="s">
        <v>74</v>
      </c>
      <c r="P17" s="44" t="s">
        <v>75</v>
      </c>
      <c r="Q17" s="44" t="s">
        <v>76</v>
      </c>
      <c r="R17" s="44" t="s">
        <v>74</v>
      </c>
      <c r="S17" s="44" t="s">
        <v>74</v>
      </c>
      <c r="T17" s="44" t="s">
        <v>77</v>
      </c>
      <c r="U17" s="44" t="s">
        <v>74</v>
      </c>
      <c r="V17" s="44" t="s">
        <v>78</v>
      </c>
      <c r="W17" s="47">
        <v>0</v>
      </c>
      <c r="X17" s="47">
        <v>0</v>
      </c>
      <c r="Y17" s="46">
        <v>823362</v>
      </c>
      <c r="Z17" t="s">
        <v>32</v>
      </c>
    </row>
    <row r="18" spans="1:26" x14ac:dyDescent="0.3">
      <c r="A18" s="42" t="s">
        <v>83</v>
      </c>
      <c r="B18" s="44" t="s">
        <v>84</v>
      </c>
      <c r="C18" s="46">
        <v>18900</v>
      </c>
      <c r="D18" s="44" t="s">
        <v>67</v>
      </c>
      <c r="E18" s="44" t="s">
        <v>68</v>
      </c>
      <c r="F18" s="52" t="s">
        <v>69</v>
      </c>
      <c r="G18" s="56"/>
      <c r="H18" s="54" t="s">
        <v>85</v>
      </c>
      <c r="I18" s="44" t="s">
        <v>86</v>
      </c>
      <c r="J18" s="47">
        <v>1</v>
      </c>
      <c r="K18" s="47">
        <v>0</v>
      </c>
      <c r="L18" s="47">
        <v>0</v>
      </c>
      <c r="M18" s="50">
        <v>44797</v>
      </c>
      <c r="N18" s="44" t="s">
        <v>73</v>
      </c>
      <c r="O18" s="44" t="s">
        <v>74</v>
      </c>
      <c r="P18" s="44" t="s">
        <v>75</v>
      </c>
      <c r="Q18" s="44" t="s">
        <v>76</v>
      </c>
      <c r="R18" s="44" t="s">
        <v>74</v>
      </c>
      <c r="S18" s="44" t="s">
        <v>74</v>
      </c>
      <c r="T18" s="44" t="s">
        <v>77</v>
      </c>
      <c r="U18" s="44" t="s">
        <v>74</v>
      </c>
      <c r="V18" s="44" t="s">
        <v>78</v>
      </c>
      <c r="W18" s="47">
        <v>0</v>
      </c>
      <c r="X18" s="47">
        <v>0</v>
      </c>
      <c r="Y18" s="46">
        <v>18900</v>
      </c>
      <c r="Z18" t="s">
        <v>32</v>
      </c>
    </row>
    <row r="19" spans="1:26" x14ac:dyDescent="0.3">
      <c r="A19" s="42" t="s">
        <v>87</v>
      </c>
      <c r="B19" s="44" t="s">
        <v>88</v>
      </c>
      <c r="C19" s="46">
        <v>244640</v>
      </c>
      <c r="D19" s="44" t="s">
        <v>67</v>
      </c>
      <c r="E19" s="44" t="s">
        <v>68</v>
      </c>
      <c r="F19" s="52" t="s">
        <v>69</v>
      </c>
      <c r="G19" s="55"/>
      <c r="H19" s="54" t="s">
        <v>89</v>
      </c>
      <c r="I19" s="44" t="s">
        <v>90</v>
      </c>
      <c r="J19" s="47">
        <v>1</v>
      </c>
      <c r="K19" s="47">
        <v>0</v>
      </c>
      <c r="L19" s="47">
        <v>0</v>
      </c>
      <c r="M19" s="50">
        <v>44797</v>
      </c>
      <c r="N19" s="44" t="s">
        <v>73</v>
      </c>
      <c r="O19" s="44" t="s">
        <v>74</v>
      </c>
      <c r="P19" s="44" t="s">
        <v>75</v>
      </c>
      <c r="Q19" s="44" t="s">
        <v>76</v>
      </c>
      <c r="R19" s="44" t="s">
        <v>74</v>
      </c>
      <c r="S19" s="44" t="s">
        <v>74</v>
      </c>
      <c r="T19" s="44" t="s">
        <v>77</v>
      </c>
      <c r="U19" s="44" t="s">
        <v>74</v>
      </c>
      <c r="V19" s="44" t="s">
        <v>78</v>
      </c>
      <c r="W19" s="47">
        <v>0</v>
      </c>
      <c r="X19" s="47">
        <v>0</v>
      </c>
      <c r="Y19" s="46">
        <v>244640</v>
      </c>
      <c r="Z19" t="s">
        <v>32</v>
      </c>
    </row>
    <row r="20" spans="1:26" x14ac:dyDescent="0.3">
      <c r="A20" s="42" t="s">
        <v>91</v>
      </c>
      <c r="B20" s="44" t="s">
        <v>92</v>
      </c>
      <c r="C20" s="47">
        <v>880</v>
      </c>
      <c r="D20" s="44" t="s">
        <v>67</v>
      </c>
      <c r="E20" s="44" t="s">
        <v>68</v>
      </c>
      <c r="F20" s="52" t="s">
        <v>69</v>
      </c>
      <c r="G20" s="56"/>
      <c r="H20" s="54" t="s">
        <v>93</v>
      </c>
      <c r="I20" s="44" t="s">
        <v>94</v>
      </c>
      <c r="J20" s="47">
        <v>1</v>
      </c>
      <c r="K20" s="47">
        <v>0</v>
      </c>
      <c r="L20" s="47">
        <v>0</v>
      </c>
      <c r="M20" s="50">
        <v>44797</v>
      </c>
      <c r="N20" s="44" t="s">
        <v>73</v>
      </c>
      <c r="O20" s="44" t="s">
        <v>74</v>
      </c>
      <c r="P20" s="44" t="s">
        <v>75</v>
      </c>
      <c r="Q20" s="44" t="s">
        <v>76</v>
      </c>
      <c r="R20" s="44" t="s">
        <v>74</v>
      </c>
      <c r="S20" s="44" t="s">
        <v>74</v>
      </c>
      <c r="T20" s="44" t="s">
        <v>77</v>
      </c>
      <c r="U20" s="44" t="s">
        <v>74</v>
      </c>
      <c r="V20" s="44" t="s">
        <v>78</v>
      </c>
      <c r="W20" s="47">
        <v>0</v>
      </c>
      <c r="X20" s="47">
        <v>0</v>
      </c>
      <c r="Y20" s="47">
        <v>880</v>
      </c>
      <c r="Z20" t="s">
        <v>32</v>
      </c>
    </row>
    <row r="21" spans="1:26" x14ac:dyDescent="0.3">
      <c r="A21" s="42" t="s">
        <v>95</v>
      </c>
      <c r="B21" s="44" t="s">
        <v>96</v>
      </c>
      <c r="C21" s="47">
        <v>1</v>
      </c>
      <c r="D21" s="44" t="s">
        <v>97</v>
      </c>
      <c r="E21" s="44" t="s">
        <v>68</v>
      </c>
      <c r="F21" s="52" t="s">
        <v>69</v>
      </c>
      <c r="G21" s="55"/>
      <c r="H21" s="54" t="s">
        <v>98</v>
      </c>
      <c r="I21" s="44" t="s">
        <v>99</v>
      </c>
      <c r="J21" s="46">
        <v>5060</v>
      </c>
      <c r="K21" s="47">
        <v>0</v>
      </c>
      <c r="L21" s="47">
        <v>0</v>
      </c>
      <c r="M21" s="50">
        <v>44797</v>
      </c>
      <c r="N21" s="44" t="s">
        <v>73</v>
      </c>
      <c r="O21" s="44" t="s">
        <v>74</v>
      </c>
      <c r="P21" s="44" t="s">
        <v>75</v>
      </c>
      <c r="Q21" s="44" t="s">
        <v>76</v>
      </c>
      <c r="R21" s="44" t="s">
        <v>74</v>
      </c>
      <c r="S21" s="44" t="s">
        <v>74</v>
      </c>
      <c r="T21" s="44" t="s">
        <v>77</v>
      </c>
      <c r="U21" s="44" t="s">
        <v>74</v>
      </c>
      <c r="V21" s="44" t="s">
        <v>78</v>
      </c>
      <c r="W21" s="47">
        <v>0</v>
      </c>
      <c r="X21" s="47">
        <v>0</v>
      </c>
      <c r="Y21" s="46">
        <v>5060</v>
      </c>
      <c r="Z21" t="s">
        <v>32</v>
      </c>
    </row>
    <row r="22" spans="1:26" x14ac:dyDescent="0.3">
      <c r="A22" s="42" t="s">
        <v>100</v>
      </c>
      <c r="B22" s="44" t="s">
        <v>101</v>
      </c>
      <c r="C22" s="46">
        <v>74090</v>
      </c>
      <c r="D22" s="44" t="s">
        <v>67</v>
      </c>
      <c r="E22" s="44" t="s">
        <v>68</v>
      </c>
      <c r="F22" s="52" t="s">
        <v>69</v>
      </c>
      <c r="G22" s="56" t="s">
        <v>70</v>
      </c>
      <c r="H22" s="54" t="s">
        <v>102</v>
      </c>
      <c r="I22" s="44" t="s">
        <v>103</v>
      </c>
      <c r="J22" s="47">
        <v>1</v>
      </c>
      <c r="K22" s="47">
        <v>0</v>
      </c>
      <c r="L22" s="47">
        <v>0</v>
      </c>
      <c r="M22" s="50">
        <v>44797</v>
      </c>
      <c r="N22" s="44" t="s">
        <v>73</v>
      </c>
      <c r="O22" s="44" t="s">
        <v>74</v>
      </c>
      <c r="P22" s="44" t="s">
        <v>75</v>
      </c>
      <c r="Q22" s="44" t="s">
        <v>76</v>
      </c>
      <c r="R22" s="44" t="s">
        <v>74</v>
      </c>
      <c r="S22" s="44" t="s">
        <v>74</v>
      </c>
      <c r="T22" s="44" t="s">
        <v>77</v>
      </c>
      <c r="U22" s="44" t="s">
        <v>74</v>
      </c>
      <c r="V22" s="44" t="s">
        <v>78</v>
      </c>
      <c r="W22" s="47">
        <v>0</v>
      </c>
      <c r="X22" s="47">
        <v>0</v>
      </c>
      <c r="Y22" s="46">
        <v>74090</v>
      </c>
      <c r="Z22" t="s">
        <v>32</v>
      </c>
    </row>
    <row r="23" spans="1:26" x14ac:dyDescent="0.3">
      <c r="A23" s="42" t="s">
        <v>108</v>
      </c>
      <c r="B23" s="44" t="s">
        <v>109</v>
      </c>
      <c r="C23" s="46">
        <v>80391.028999999995</v>
      </c>
      <c r="D23" s="44" t="s">
        <v>67</v>
      </c>
      <c r="E23" s="44" t="s">
        <v>68</v>
      </c>
      <c r="F23" s="52" t="s">
        <v>69</v>
      </c>
      <c r="G23" s="55" t="s">
        <v>106</v>
      </c>
      <c r="H23" s="54" t="s">
        <v>81</v>
      </c>
      <c r="I23" s="44" t="s">
        <v>82</v>
      </c>
      <c r="J23" s="47">
        <v>1</v>
      </c>
      <c r="K23" s="47">
        <v>0</v>
      </c>
      <c r="L23" s="47">
        <v>0</v>
      </c>
      <c r="M23" s="50">
        <v>44797</v>
      </c>
      <c r="N23" s="44" t="s">
        <v>73</v>
      </c>
      <c r="O23" s="44" t="s">
        <v>74</v>
      </c>
      <c r="P23" s="44" t="s">
        <v>75</v>
      </c>
      <c r="Q23" s="44" t="s">
        <v>107</v>
      </c>
      <c r="R23" s="44" t="s">
        <v>74</v>
      </c>
      <c r="S23" s="44" t="s">
        <v>74</v>
      </c>
      <c r="T23" s="44" t="s">
        <v>77</v>
      </c>
      <c r="U23" s="44" t="s">
        <v>74</v>
      </c>
      <c r="V23" s="44" t="s">
        <v>78</v>
      </c>
      <c r="W23" s="47">
        <v>0</v>
      </c>
      <c r="X23" s="47">
        <v>0</v>
      </c>
      <c r="Y23" s="46">
        <v>80391.03</v>
      </c>
      <c r="Z23" t="s">
        <v>33</v>
      </c>
    </row>
    <row r="24" spans="1:26" x14ac:dyDescent="0.3">
      <c r="A24" s="42" t="s">
        <v>108</v>
      </c>
      <c r="B24" s="44" t="s">
        <v>109</v>
      </c>
      <c r="C24" s="46">
        <v>46518.358</v>
      </c>
      <c r="D24" s="44" t="s">
        <v>67</v>
      </c>
      <c r="E24" s="44" t="s">
        <v>68</v>
      </c>
      <c r="F24" s="52" t="s">
        <v>69</v>
      </c>
      <c r="G24" s="56" t="s">
        <v>110</v>
      </c>
      <c r="H24" s="54" t="s">
        <v>81</v>
      </c>
      <c r="I24" s="44" t="s">
        <v>82</v>
      </c>
      <c r="J24" s="47">
        <v>1</v>
      </c>
      <c r="K24" s="47">
        <v>0</v>
      </c>
      <c r="L24" s="47">
        <v>0</v>
      </c>
      <c r="M24" s="50">
        <v>44797</v>
      </c>
      <c r="N24" s="44" t="s">
        <v>73</v>
      </c>
      <c r="O24" s="44" t="s">
        <v>74</v>
      </c>
      <c r="P24" s="44" t="s">
        <v>75</v>
      </c>
      <c r="Q24" s="44" t="s">
        <v>107</v>
      </c>
      <c r="R24" s="44" t="s">
        <v>74</v>
      </c>
      <c r="S24" s="44" t="s">
        <v>74</v>
      </c>
      <c r="T24" s="44" t="s">
        <v>77</v>
      </c>
      <c r="U24" s="44" t="s">
        <v>74</v>
      </c>
      <c r="V24" s="44" t="s">
        <v>78</v>
      </c>
      <c r="W24" s="47">
        <v>0</v>
      </c>
      <c r="X24" s="47">
        <v>0</v>
      </c>
      <c r="Y24" s="46">
        <v>46518.36</v>
      </c>
      <c r="Z24" t="s">
        <v>33</v>
      </c>
    </row>
    <row r="25" spans="1:26" x14ac:dyDescent="0.3">
      <c r="A25" s="42" t="s">
        <v>115</v>
      </c>
      <c r="B25" s="44" t="s">
        <v>116</v>
      </c>
      <c r="C25" s="46">
        <v>12302.116</v>
      </c>
      <c r="D25" s="44" t="s">
        <v>67</v>
      </c>
      <c r="E25" s="44" t="s">
        <v>68</v>
      </c>
      <c r="F25" s="52" t="s">
        <v>69</v>
      </c>
      <c r="G25" s="55" t="s">
        <v>113</v>
      </c>
      <c r="H25" s="54" t="s">
        <v>81</v>
      </c>
      <c r="I25" s="44" t="s">
        <v>82</v>
      </c>
      <c r="J25" s="47">
        <v>1</v>
      </c>
      <c r="K25" s="47">
        <v>0</v>
      </c>
      <c r="L25" s="47">
        <v>0</v>
      </c>
      <c r="M25" s="50">
        <v>44797</v>
      </c>
      <c r="N25" s="44" t="s">
        <v>73</v>
      </c>
      <c r="O25" s="44" t="s">
        <v>74</v>
      </c>
      <c r="P25" s="44" t="s">
        <v>75</v>
      </c>
      <c r="Q25" s="44" t="s">
        <v>114</v>
      </c>
      <c r="R25" s="44" t="s">
        <v>74</v>
      </c>
      <c r="S25" s="44" t="s">
        <v>74</v>
      </c>
      <c r="T25" s="44" t="s">
        <v>77</v>
      </c>
      <c r="U25" s="44" t="s">
        <v>74</v>
      </c>
      <c r="V25" s="44" t="s">
        <v>78</v>
      </c>
      <c r="W25" s="47">
        <v>0</v>
      </c>
      <c r="X25" s="47">
        <v>0</v>
      </c>
      <c r="Y25" s="46">
        <v>12302.12</v>
      </c>
      <c r="Z25" t="s">
        <v>33</v>
      </c>
    </row>
    <row r="26" spans="1:26" x14ac:dyDescent="0.3">
      <c r="A26" s="42" t="s">
        <v>115</v>
      </c>
      <c r="B26" s="44" t="s">
        <v>116</v>
      </c>
      <c r="C26" s="46">
        <v>50918.938999999998</v>
      </c>
      <c r="D26" s="44" t="s">
        <v>67</v>
      </c>
      <c r="E26" s="44" t="s">
        <v>68</v>
      </c>
      <c r="F26" s="52" t="s">
        <v>69</v>
      </c>
      <c r="G26" s="56" t="s">
        <v>117</v>
      </c>
      <c r="H26" s="54" t="s">
        <v>81</v>
      </c>
      <c r="I26" s="44" t="s">
        <v>82</v>
      </c>
      <c r="J26" s="47">
        <v>1</v>
      </c>
      <c r="K26" s="47">
        <v>0</v>
      </c>
      <c r="L26" s="47">
        <v>0</v>
      </c>
      <c r="M26" s="50">
        <v>44797</v>
      </c>
      <c r="N26" s="44" t="s">
        <v>73</v>
      </c>
      <c r="O26" s="44" t="s">
        <v>74</v>
      </c>
      <c r="P26" s="44" t="s">
        <v>75</v>
      </c>
      <c r="Q26" s="44" t="s">
        <v>114</v>
      </c>
      <c r="R26" s="44" t="s">
        <v>74</v>
      </c>
      <c r="S26" s="44" t="s">
        <v>74</v>
      </c>
      <c r="T26" s="44" t="s">
        <v>77</v>
      </c>
      <c r="U26" s="44" t="s">
        <v>74</v>
      </c>
      <c r="V26" s="44" t="s">
        <v>78</v>
      </c>
      <c r="W26" s="47">
        <v>0</v>
      </c>
      <c r="X26" s="47">
        <v>0</v>
      </c>
      <c r="Y26" s="46">
        <v>50918.94</v>
      </c>
      <c r="Z26" t="s">
        <v>33</v>
      </c>
    </row>
    <row r="27" spans="1:26" x14ac:dyDescent="0.3">
      <c r="A27" s="42" t="s">
        <v>115</v>
      </c>
      <c r="B27" s="44" t="s">
        <v>116</v>
      </c>
      <c r="C27" s="46">
        <v>57097.447999999997</v>
      </c>
      <c r="D27" s="44" t="s">
        <v>67</v>
      </c>
      <c r="E27" s="44" t="s">
        <v>68</v>
      </c>
      <c r="F27" s="52" t="s">
        <v>69</v>
      </c>
      <c r="G27" s="55" t="s">
        <v>118</v>
      </c>
      <c r="H27" s="54" t="s">
        <v>81</v>
      </c>
      <c r="I27" s="44" t="s">
        <v>82</v>
      </c>
      <c r="J27" s="47">
        <v>1</v>
      </c>
      <c r="K27" s="47">
        <v>0</v>
      </c>
      <c r="L27" s="47">
        <v>0</v>
      </c>
      <c r="M27" s="50">
        <v>44797</v>
      </c>
      <c r="N27" s="44" t="s">
        <v>73</v>
      </c>
      <c r="O27" s="44" t="s">
        <v>74</v>
      </c>
      <c r="P27" s="44" t="s">
        <v>75</v>
      </c>
      <c r="Q27" s="44" t="s">
        <v>114</v>
      </c>
      <c r="R27" s="44" t="s">
        <v>74</v>
      </c>
      <c r="S27" s="44" t="s">
        <v>74</v>
      </c>
      <c r="T27" s="44" t="s">
        <v>77</v>
      </c>
      <c r="U27" s="44" t="s">
        <v>74</v>
      </c>
      <c r="V27" s="44" t="s">
        <v>78</v>
      </c>
      <c r="W27" s="47">
        <v>0</v>
      </c>
      <c r="X27" s="47">
        <v>0</v>
      </c>
      <c r="Y27" s="46">
        <v>57097.45</v>
      </c>
      <c r="Z27" t="s">
        <v>33</v>
      </c>
    </row>
    <row r="28" spans="1:26" x14ac:dyDescent="0.3">
      <c r="A28" s="42" t="s">
        <v>115</v>
      </c>
      <c r="B28" s="44" t="s">
        <v>116</v>
      </c>
      <c r="C28" s="46">
        <v>110657.048</v>
      </c>
      <c r="D28" s="44" t="s">
        <v>67</v>
      </c>
      <c r="E28" s="44" t="s">
        <v>68</v>
      </c>
      <c r="F28" s="52" t="s">
        <v>69</v>
      </c>
      <c r="G28" s="56" t="s">
        <v>119</v>
      </c>
      <c r="H28" s="54" t="s">
        <v>81</v>
      </c>
      <c r="I28" s="44" t="s">
        <v>82</v>
      </c>
      <c r="J28" s="47">
        <v>1</v>
      </c>
      <c r="K28" s="47">
        <v>0</v>
      </c>
      <c r="L28" s="47">
        <v>0</v>
      </c>
      <c r="M28" s="50">
        <v>44797</v>
      </c>
      <c r="N28" s="44" t="s">
        <v>73</v>
      </c>
      <c r="O28" s="44" t="s">
        <v>74</v>
      </c>
      <c r="P28" s="44" t="s">
        <v>75</v>
      </c>
      <c r="Q28" s="44" t="s">
        <v>114</v>
      </c>
      <c r="R28" s="44" t="s">
        <v>74</v>
      </c>
      <c r="S28" s="44" t="s">
        <v>74</v>
      </c>
      <c r="T28" s="44" t="s">
        <v>77</v>
      </c>
      <c r="U28" s="44" t="s">
        <v>74</v>
      </c>
      <c r="V28" s="44" t="s">
        <v>78</v>
      </c>
      <c r="W28" s="47">
        <v>0</v>
      </c>
      <c r="X28" s="47">
        <v>0</v>
      </c>
      <c r="Y28" s="46">
        <v>110657.05</v>
      </c>
      <c r="Z28" t="s">
        <v>33</v>
      </c>
    </row>
    <row r="29" spans="1:26" x14ac:dyDescent="0.3">
      <c r="A29" s="42" t="s">
        <v>124</v>
      </c>
      <c r="B29" s="44" t="s">
        <v>125</v>
      </c>
      <c r="C29" s="46">
        <v>2811.136</v>
      </c>
      <c r="D29" s="44" t="s">
        <v>67</v>
      </c>
      <c r="E29" s="44" t="s">
        <v>68</v>
      </c>
      <c r="F29" s="52" t="s">
        <v>69</v>
      </c>
      <c r="G29" s="55" t="s">
        <v>122</v>
      </c>
      <c r="H29" s="54" t="s">
        <v>81</v>
      </c>
      <c r="I29" s="44" t="s">
        <v>82</v>
      </c>
      <c r="J29" s="47">
        <v>1</v>
      </c>
      <c r="K29" s="47">
        <v>0</v>
      </c>
      <c r="L29" s="47">
        <v>0</v>
      </c>
      <c r="M29" s="50">
        <v>44797</v>
      </c>
      <c r="N29" s="44" t="s">
        <v>73</v>
      </c>
      <c r="O29" s="44" t="s">
        <v>74</v>
      </c>
      <c r="P29" s="44" t="s">
        <v>75</v>
      </c>
      <c r="Q29" s="44" t="s">
        <v>123</v>
      </c>
      <c r="R29" s="44" t="s">
        <v>74</v>
      </c>
      <c r="S29" s="44" t="s">
        <v>74</v>
      </c>
      <c r="T29" s="44" t="s">
        <v>77</v>
      </c>
      <c r="U29" s="44" t="s">
        <v>74</v>
      </c>
      <c r="V29" s="44" t="s">
        <v>78</v>
      </c>
      <c r="W29" s="47">
        <v>0</v>
      </c>
      <c r="X29" s="47">
        <v>0</v>
      </c>
      <c r="Y29" s="46">
        <v>2811.14</v>
      </c>
      <c r="Z29" t="s">
        <v>33</v>
      </c>
    </row>
    <row r="30" spans="1:26" x14ac:dyDescent="0.3">
      <c r="A30" s="42" t="s">
        <v>124</v>
      </c>
      <c r="B30" s="44" t="s">
        <v>125</v>
      </c>
      <c r="C30" s="46">
        <v>2791.0659999999998</v>
      </c>
      <c r="D30" s="44" t="s">
        <v>67</v>
      </c>
      <c r="E30" s="44" t="s">
        <v>68</v>
      </c>
      <c r="F30" s="52" t="s">
        <v>69</v>
      </c>
      <c r="G30" s="56" t="s">
        <v>126</v>
      </c>
      <c r="H30" s="54" t="s">
        <v>81</v>
      </c>
      <c r="I30" s="44" t="s">
        <v>82</v>
      </c>
      <c r="J30" s="47">
        <v>1</v>
      </c>
      <c r="K30" s="47">
        <v>0</v>
      </c>
      <c r="L30" s="47">
        <v>0</v>
      </c>
      <c r="M30" s="50">
        <v>44797</v>
      </c>
      <c r="N30" s="44" t="s">
        <v>73</v>
      </c>
      <c r="O30" s="44" t="s">
        <v>74</v>
      </c>
      <c r="P30" s="44" t="s">
        <v>75</v>
      </c>
      <c r="Q30" s="44" t="s">
        <v>123</v>
      </c>
      <c r="R30" s="44" t="s">
        <v>74</v>
      </c>
      <c r="S30" s="44" t="s">
        <v>74</v>
      </c>
      <c r="T30" s="44" t="s">
        <v>77</v>
      </c>
      <c r="U30" s="44" t="s">
        <v>74</v>
      </c>
      <c r="V30" s="44" t="s">
        <v>78</v>
      </c>
      <c r="W30" s="47">
        <v>0</v>
      </c>
      <c r="X30" s="47">
        <v>0</v>
      </c>
      <c r="Y30" s="46">
        <v>2791.07</v>
      </c>
      <c r="Z30" t="s">
        <v>33</v>
      </c>
    </row>
    <row r="31" spans="1:26" x14ac:dyDescent="0.3">
      <c r="A31" s="42" t="s">
        <v>130</v>
      </c>
      <c r="B31" s="44" t="s">
        <v>131</v>
      </c>
      <c r="C31" s="46">
        <v>16352.965</v>
      </c>
      <c r="D31" s="44" t="s">
        <v>67</v>
      </c>
      <c r="E31" s="44" t="s">
        <v>68</v>
      </c>
      <c r="F31" s="52" t="s">
        <v>69</v>
      </c>
      <c r="G31" s="55" t="s">
        <v>129</v>
      </c>
      <c r="H31" s="54" t="s">
        <v>81</v>
      </c>
      <c r="I31" s="44" t="s">
        <v>82</v>
      </c>
      <c r="J31" s="47">
        <v>1</v>
      </c>
      <c r="K31" s="47">
        <v>0</v>
      </c>
      <c r="L31" s="47">
        <v>0</v>
      </c>
      <c r="M31" s="50">
        <v>44797</v>
      </c>
      <c r="N31" s="44" t="s">
        <v>73</v>
      </c>
      <c r="O31" s="44" t="s">
        <v>74</v>
      </c>
      <c r="P31" s="44" t="s">
        <v>75</v>
      </c>
      <c r="Q31" s="44" t="s">
        <v>107</v>
      </c>
      <c r="R31" s="44" t="s">
        <v>74</v>
      </c>
      <c r="S31" s="44" t="s">
        <v>74</v>
      </c>
      <c r="T31" s="44" t="s">
        <v>77</v>
      </c>
      <c r="U31" s="44" t="s">
        <v>74</v>
      </c>
      <c r="V31" s="44" t="s">
        <v>78</v>
      </c>
      <c r="W31" s="47">
        <v>0</v>
      </c>
      <c r="X31" s="47">
        <v>0</v>
      </c>
      <c r="Y31" s="46">
        <v>16352.97</v>
      </c>
      <c r="Z31" t="s">
        <v>33</v>
      </c>
    </row>
    <row r="32" spans="1:26" x14ac:dyDescent="0.3">
      <c r="A32" s="42" t="s">
        <v>135</v>
      </c>
      <c r="B32" s="44" t="s">
        <v>136</v>
      </c>
      <c r="C32" s="46">
        <v>107873.289</v>
      </c>
      <c r="D32" s="44" t="s">
        <v>67</v>
      </c>
      <c r="E32" s="44" t="s">
        <v>68</v>
      </c>
      <c r="F32" s="52" t="s">
        <v>69</v>
      </c>
      <c r="G32" s="55" t="s">
        <v>134</v>
      </c>
      <c r="H32" s="54" t="s">
        <v>81</v>
      </c>
      <c r="I32" s="44" t="s">
        <v>82</v>
      </c>
      <c r="J32" s="47">
        <v>1</v>
      </c>
      <c r="K32" s="47">
        <v>0</v>
      </c>
      <c r="L32" s="47">
        <v>0</v>
      </c>
      <c r="M32" s="50">
        <v>44797</v>
      </c>
      <c r="N32" s="44" t="s">
        <v>73</v>
      </c>
      <c r="O32" s="44" t="s">
        <v>74</v>
      </c>
      <c r="P32" s="44" t="s">
        <v>75</v>
      </c>
      <c r="Q32" s="44" t="s">
        <v>114</v>
      </c>
      <c r="R32" s="44" t="s">
        <v>74</v>
      </c>
      <c r="S32" s="44" t="s">
        <v>74</v>
      </c>
      <c r="T32" s="44" t="s">
        <v>77</v>
      </c>
      <c r="U32" s="44" t="s">
        <v>74</v>
      </c>
      <c r="V32" s="44" t="s">
        <v>78</v>
      </c>
      <c r="W32" s="47">
        <v>0</v>
      </c>
      <c r="X32" s="47">
        <v>0</v>
      </c>
      <c r="Y32" s="46">
        <v>107873.29</v>
      </c>
      <c r="Z32" t="s">
        <v>33</v>
      </c>
    </row>
    <row r="33" spans="1:26" x14ac:dyDescent="0.3">
      <c r="A33" s="42" t="s">
        <v>140</v>
      </c>
      <c r="B33" s="44" t="s">
        <v>141</v>
      </c>
      <c r="C33" s="46">
        <v>261858</v>
      </c>
      <c r="D33" s="44" t="s">
        <v>67</v>
      </c>
      <c r="E33" s="44" t="s">
        <v>68</v>
      </c>
      <c r="F33" s="52" t="s">
        <v>69</v>
      </c>
      <c r="G33" s="57" t="s">
        <v>139</v>
      </c>
      <c r="H33" s="54" t="s">
        <v>81</v>
      </c>
      <c r="I33" s="44" t="s">
        <v>82</v>
      </c>
      <c r="J33" s="47">
        <v>1</v>
      </c>
      <c r="K33" s="47">
        <v>0</v>
      </c>
      <c r="L33" s="47">
        <v>0</v>
      </c>
      <c r="M33" s="50">
        <v>44797</v>
      </c>
      <c r="N33" s="44" t="s">
        <v>73</v>
      </c>
      <c r="O33" s="44" t="s">
        <v>74</v>
      </c>
      <c r="P33" s="44" t="s">
        <v>75</v>
      </c>
      <c r="Q33" s="44" t="s">
        <v>114</v>
      </c>
      <c r="R33" s="44" t="s">
        <v>74</v>
      </c>
      <c r="S33" s="44" t="s">
        <v>74</v>
      </c>
      <c r="T33" s="44" t="s">
        <v>77</v>
      </c>
      <c r="U33" s="44" t="s">
        <v>74</v>
      </c>
      <c r="V33" s="44" t="s">
        <v>78</v>
      </c>
      <c r="W33" s="47">
        <v>0</v>
      </c>
      <c r="X33" s="47">
        <v>0</v>
      </c>
      <c r="Y33" s="46">
        <v>261858</v>
      </c>
      <c r="Z33" t="s">
        <v>33</v>
      </c>
    </row>
  </sheetData>
  <sortState xmlns:xlrd2="http://schemas.microsoft.com/office/spreadsheetml/2017/richdata2" ref="A2:Y33">
    <sortCondition ref="A1:A33"/>
  </sortState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N82"/>
  <sheetViews>
    <sheetView tabSelected="1" zoomScale="90" zoomScaleNormal="90" workbookViewId="0">
      <selection activeCell="L13" sqref="L13"/>
    </sheetView>
  </sheetViews>
  <sheetFormatPr defaultRowHeight="14.4" x14ac:dyDescent="0.3"/>
  <cols>
    <col min="1" max="1" width="2.5546875" customWidth="1"/>
    <col min="2" max="2" width="11" customWidth="1"/>
    <col min="3" max="3" width="16.88671875" customWidth="1"/>
    <col min="4" max="4" width="17.88671875" customWidth="1"/>
    <col min="5" max="5" width="14.88671875" customWidth="1"/>
    <col min="6" max="6" width="10.88671875" customWidth="1"/>
    <col min="7" max="7" width="4.44140625" customWidth="1"/>
    <col min="8" max="8" width="10.88671875" customWidth="1"/>
    <col min="9" max="9" width="4.33203125" customWidth="1"/>
    <col min="10" max="10" width="15.109375" customWidth="1"/>
    <col min="12" max="12" width="17.33203125" customWidth="1"/>
    <col min="15" max="15" width="19.33203125" customWidth="1"/>
  </cols>
  <sheetData>
    <row r="1" spans="1:14" ht="17.399999999999999" x14ac:dyDescent="0.3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</row>
    <row r="2" spans="1:14" x14ac:dyDescent="0.3">
      <c r="A2" s="3"/>
      <c r="B2" s="3"/>
      <c r="C2" s="3"/>
      <c r="D2" s="3"/>
      <c r="E2" s="3"/>
      <c r="F2" s="3"/>
      <c r="G2" s="3"/>
      <c r="H2" s="3"/>
      <c r="I2" s="3"/>
      <c r="J2" s="3"/>
    </row>
    <row r="3" spans="1:14" ht="15.6" x14ac:dyDescent="0.3">
      <c r="A3" s="60" t="s">
        <v>1</v>
      </c>
      <c r="B3" s="60"/>
      <c r="C3" s="60"/>
      <c r="D3" s="25" t="s">
        <v>149</v>
      </c>
      <c r="E3" s="25"/>
      <c r="F3" s="25"/>
      <c r="G3" s="25"/>
      <c r="H3" s="25"/>
      <c r="I3" s="25"/>
      <c r="J3" s="25"/>
      <c r="M3" s="22"/>
      <c r="N3" s="24" t="s">
        <v>27</v>
      </c>
    </row>
    <row r="4" spans="1:14" ht="15.6" x14ac:dyDescent="0.3">
      <c r="A4" s="73" t="s">
        <v>2</v>
      </c>
      <c r="B4" s="73"/>
      <c r="C4" s="73"/>
      <c r="D4" s="26">
        <v>1040014419</v>
      </c>
      <c r="E4" s="26"/>
      <c r="F4" s="26"/>
      <c r="G4" s="26"/>
      <c r="H4" s="26"/>
      <c r="I4" s="26"/>
      <c r="J4" s="26"/>
      <c r="M4" s="23"/>
      <c r="N4" s="24" t="s">
        <v>164</v>
      </c>
    </row>
    <row r="5" spans="1:14" ht="15.6" x14ac:dyDescent="0.3">
      <c r="A5" s="60" t="s">
        <v>3</v>
      </c>
      <c r="B5" s="60"/>
      <c r="C5" s="60"/>
      <c r="D5" s="58">
        <v>11796147</v>
      </c>
      <c r="E5" s="58"/>
      <c r="F5" s="58"/>
      <c r="G5" s="58"/>
      <c r="H5" s="58"/>
      <c r="I5" s="58"/>
      <c r="J5" s="58"/>
    </row>
    <row r="6" spans="1:14" ht="15.6" x14ac:dyDescent="0.3">
      <c r="A6" s="11" t="s">
        <v>4</v>
      </c>
      <c r="B6" s="10"/>
      <c r="C6" s="10"/>
      <c r="D6" s="10" t="s">
        <v>5</v>
      </c>
      <c r="E6" s="61">
        <v>45047</v>
      </c>
      <c r="F6" s="62"/>
      <c r="G6" s="10" t="s">
        <v>6</v>
      </c>
      <c r="H6" s="10"/>
      <c r="I6" s="61">
        <v>45473</v>
      </c>
      <c r="J6" s="62"/>
    </row>
    <row r="7" spans="1:14" ht="15.6" x14ac:dyDescent="0.3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4" ht="15.6" x14ac:dyDescent="0.3">
      <c r="A8" s="9" t="s">
        <v>148</v>
      </c>
      <c r="B8" s="8"/>
      <c r="C8" s="8"/>
      <c r="D8" s="8"/>
      <c r="E8" s="8"/>
      <c r="F8" s="8"/>
      <c r="G8" s="8"/>
      <c r="H8" s="8"/>
      <c r="I8" s="8"/>
      <c r="J8" s="8"/>
    </row>
    <row r="9" spans="1:14" ht="15.6" x14ac:dyDescent="0.3">
      <c r="A9" s="63" t="s">
        <v>7</v>
      </c>
      <c r="B9" s="64"/>
      <c r="C9" s="64"/>
      <c r="D9" s="74"/>
      <c r="E9" s="74"/>
      <c r="F9" s="74"/>
      <c r="G9" s="74"/>
      <c r="H9" s="74"/>
      <c r="I9" s="74"/>
      <c r="J9" s="75"/>
    </row>
    <row r="10" spans="1:14" ht="15.6" x14ac:dyDescent="0.3">
      <c r="A10" s="63" t="s">
        <v>8</v>
      </c>
      <c r="B10" s="64"/>
      <c r="C10" s="64"/>
      <c r="D10" s="27"/>
      <c r="E10" s="27"/>
      <c r="F10" s="27"/>
      <c r="G10" s="27"/>
      <c r="H10" s="27"/>
      <c r="I10" s="27"/>
      <c r="J10" s="28"/>
    </row>
    <row r="11" spans="1:14" ht="15.6" x14ac:dyDescent="0.3">
      <c r="A11" s="63" t="s">
        <v>9</v>
      </c>
      <c r="B11" s="64"/>
      <c r="C11" s="64"/>
      <c r="D11" s="27"/>
      <c r="E11" s="27"/>
      <c r="F11" s="29" t="s">
        <v>12</v>
      </c>
      <c r="G11" s="27"/>
      <c r="H11" s="27"/>
      <c r="I11" s="27"/>
      <c r="J11" s="28"/>
    </row>
    <row r="12" spans="1:14" ht="15.6" x14ac:dyDescent="0.3">
      <c r="A12" s="63" t="s">
        <v>10</v>
      </c>
      <c r="B12" s="64"/>
      <c r="C12" s="64"/>
      <c r="D12" s="27"/>
      <c r="E12" s="27"/>
      <c r="F12" s="27"/>
      <c r="G12" s="27"/>
      <c r="H12" s="27"/>
      <c r="I12" s="27"/>
      <c r="J12" s="28"/>
    </row>
    <row r="13" spans="1:14" ht="15.6" x14ac:dyDescent="0.3">
      <c r="A13" s="63" t="s">
        <v>11</v>
      </c>
      <c r="B13" s="64"/>
      <c r="C13" s="64"/>
      <c r="D13" s="27"/>
      <c r="E13" s="27"/>
      <c r="F13" s="27"/>
      <c r="G13" s="27"/>
      <c r="H13" s="27"/>
      <c r="I13" s="27"/>
      <c r="J13" s="28"/>
    </row>
    <row r="14" spans="1:14" x14ac:dyDescent="0.3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4" x14ac:dyDescent="0.3">
      <c r="A15" s="65" t="s">
        <v>26</v>
      </c>
      <c r="B15" s="65"/>
      <c r="C15" s="65"/>
      <c r="D15" s="65"/>
      <c r="E15" s="30"/>
      <c r="F15" s="3"/>
      <c r="G15" s="3"/>
      <c r="H15" s="3"/>
      <c r="I15" s="3"/>
      <c r="J15" s="3"/>
    </row>
    <row r="16" spans="1:14" x14ac:dyDescent="0.3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3">
      <c r="A17" s="12" t="s">
        <v>13</v>
      </c>
      <c r="B17" s="3"/>
      <c r="C17" s="3"/>
      <c r="D17" s="3"/>
      <c r="E17" s="3"/>
      <c r="F17" s="3"/>
      <c r="G17" s="3"/>
      <c r="H17" s="3"/>
      <c r="I17" s="3"/>
      <c r="J17" s="3"/>
    </row>
    <row r="18" spans="1:10" ht="30" customHeight="1" x14ac:dyDescent="0.3">
      <c r="A18" s="69" t="s">
        <v>28</v>
      </c>
      <c r="B18" s="69"/>
      <c r="C18" s="69"/>
      <c r="D18" s="69"/>
      <c r="E18" s="69"/>
      <c r="F18" s="69"/>
      <c r="G18" s="69"/>
      <c r="H18" s="69"/>
      <c r="I18" s="69"/>
      <c r="J18" s="69"/>
    </row>
    <row r="19" spans="1:10" s="2" customFormat="1" ht="28.2" x14ac:dyDescent="0.3">
      <c r="A19" s="5"/>
      <c r="B19" s="13" t="s">
        <v>14</v>
      </c>
      <c r="C19" s="14"/>
      <c r="D19" s="14"/>
      <c r="E19" s="15"/>
      <c r="F19" s="14" t="s">
        <v>31</v>
      </c>
      <c r="G19" s="14"/>
      <c r="H19" s="13" t="s">
        <v>15</v>
      </c>
      <c r="I19" s="14"/>
      <c r="J19" s="18" t="s">
        <v>16</v>
      </c>
    </row>
    <row r="20" spans="1:10" s="24" customFormat="1" x14ac:dyDescent="0.3">
      <c r="A20" s="3"/>
      <c r="B20" s="38">
        <v>1101594</v>
      </c>
      <c r="C20" s="66" t="s">
        <v>66</v>
      </c>
      <c r="D20" s="67"/>
      <c r="E20" s="68"/>
      <c r="F20" s="16">
        <v>12833</v>
      </c>
      <c r="G20" s="36"/>
      <c r="H20" s="17">
        <f>F20*(E$15/100+1)</f>
        <v>12833</v>
      </c>
      <c r="I20" s="36"/>
      <c r="J20" s="19">
        <f>H20</f>
        <v>12833</v>
      </c>
    </row>
    <row r="21" spans="1:10" s="24" customFormat="1" x14ac:dyDescent="0.3">
      <c r="A21" s="3"/>
      <c r="B21" s="38">
        <v>1101638</v>
      </c>
      <c r="C21" s="66" t="s">
        <v>150</v>
      </c>
      <c r="D21" s="67"/>
      <c r="E21" s="68"/>
      <c r="F21" s="16">
        <v>190211</v>
      </c>
      <c r="G21" s="36"/>
      <c r="H21" s="17">
        <f t="shared" ref="H21:H54" si="0">F21*(E$15/100+1)</f>
        <v>190211</v>
      </c>
      <c r="I21" s="36"/>
      <c r="J21" s="19">
        <f t="shared" ref="J21:J54" si="1">H21</f>
        <v>190211</v>
      </c>
    </row>
    <row r="22" spans="1:10" s="24" customFormat="1" x14ac:dyDescent="0.3">
      <c r="A22" s="3"/>
      <c r="B22" s="38">
        <v>1101999</v>
      </c>
      <c r="C22" s="66" t="s">
        <v>84</v>
      </c>
      <c r="D22" s="67"/>
      <c r="E22" s="68"/>
      <c r="F22" s="16">
        <v>18900</v>
      </c>
      <c r="G22" s="36"/>
      <c r="H22" s="17">
        <f t="shared" si="0"/>
        <v>18900</v>
      </c>
      <c r="I22" s="36"/>
      <c r="J22" s="19">
        <f t="shared" si="1"/>
        <v>18900</v>
      </c>
    </row>
    <row r="23" spans="1:10" s="24" customFormat="1" x14ac:dyDescent="0.3">
      <c r="A23" s="3"/>
      <c r="B23" s="38">
        <v>1102000</v>
      </c>
      <c r="C23" s="66" t="s">
        <v>88</v>
      </c>
      <c r="D23" s="67"/>
      <c r="E23" s="68"/>
      <c r="F23" s="16">
        <v>153500</v>
      </c>
      <c r="G23" s="36"/>
      <c r="H23" s="17">
        <f t="shared" si="0"/>
        <v>153500</v>
      </c>
      <c r="I23" s="36"/>
      <c r="J23" s="19">
        <f t="shared" si="1"/>
        <v>153500</v>
      </c>
    </row>
    <row r="24" spans="1:10" s="24" customFormat="1" x14ac:dyDescent="0.3">
      <c r="A24" s="3"/>
      <c r="B24" s="38">
        <v>1102001</v>
      </c>
      <c r="C24" s="70" t="s">
        <v>151</v>
      </c>
      <c r="D24" s="71"/>
      <c r="E24" s="72"/>
      <c r="F24" s="16">
        <v>1050</v>
      </c>
      <c r="G24" s="36"/>
      <c r="H24" s="17">
        <f t="shared" si="0"/>
        <v>1050</v>
      </c>
      <c r="I24" s="36"/>
      <c r="J24" s="19">
        <f t="shared" si="1"/>
        <v>1050</v>
      </c>
    </row>
    <row r="25" spans="1:10" s="24" customFormat="1" x14ac:dyDescent="0.3">
      <c r="A25" s="3"/>
      <c r="B25" s="38">
        <v>1102008</v>
      </c>
      <c r="C25" s="66" t="s">
        <v>152</v>
      </c>
      <c r="D25" s="67"/>
      <c r="E25" s="68"/>
      <c r="F25" s="16">
        <v>8075</v>
      </c>
      <c r="G25" s="36"/>
      <c r="H25" s="17">
        <f t="shared" si="0"/>
        <v>8075</v>
      </c>
      <c r="I25" s="36"/>
      <c r="J25" s="19">
        <f t="shared" si="1"/>
        <v>8075</v>
      </c>
    </row>
    <row r="26" spans="1:10" s="24" customFormat="1" x14ac:dyDescent="0.3">
      <c r="A26" s="3"/>
      <c r="B26" s="38">
        <v>1102010</v>
      </c>
      <c r="C26" s="66" t="s">
        <v>153</v>
      </c>
      <c r="D26" s="67"/>
      <c r="E26" s="68"/>
      <c r="F26" s="16">
        <v>50583</v>
      </c>
      <c r="G26" s="36"/>
      <c r="H26" s="17">
        <f t="shared" si="0"/>
        <v>50583</v>
      </c>
      <c r="I26" s="36"/>
      <c r="J26" s="19">
        <f t="shared" si="1"/>
        <v>50583</v>
      </c>
    </row>
    <row r="27" spans="1:10" s="24" customFormat="1" x14ac:dyDescent="0.3">
      <c r="A27" s="3"/>
      <c r="B27" s="38">
        <v>1100033</v>
      </c>
      <c r="C27" s="66" t="s">
        <v>154</v>
      </c>
      <c r="D27" s="67"/>
      <c r="E27" s="68"/>
      <c r="F27" s="16">
        <v>679814.27399999998</v>
      </c>
      <c r="G27" s="36"/>
      <c r="H27" s="17">
        <f t="shared" si="0"/>
        <v>679814.27399999998</v>
      </c>
      <c r="I27" s="36"/>
      <c r="J27" s="19">
        <f t="shared" si="1"/>
        <v>679814.27399999998</v>
      </c>
    </row>
    <row r="28" spans="1:10" s="24" customFormat="1" x14ac:dyDescent="0.3">
      <c r="A28" s="3"/>
      <c r="B28" s="38">
        <v>1100033</v>
      </c>
      <c r="C28" s="66" t="s">
        <v>156</v>
      </c>
      <c r="D28" s="67"/>
      <c r="E28" s="68"/>
      <c r="F28" s="16">
        <v>1707296.14</v>
      </c>
      <c r="G28" s="36"/>
      <c r="H28" s="17">
        <f t="shared" si="0"/>
        <v>1707296.14</v>
      </c>
      <c r="I28" s="36"/>
      <c r="J28" s="19">
        <f t="shared" si="1"/>
        <v>1707296.14</v>
      </c>
    </row>
    <row r="29" spans="1:10" s="24" customFormat="1" x14ac:dyDescent="0.3">
      <c r="A29" s="3"/>
      <c r="B29" s="38">
        <v>1100041</v>
      </c>
      <c r="C29" s="66" t="s">
        <v>158</v>
      </c>
      <c r="D29" s="67"/>
      <c r="E29" s="68"/>
      <c r="F29" s="16">
        <v>1265987.5</v>
      </c>
      <c r="G29" s="36"/>
      <c r="H29" s="17">
        <f t="shared" si="0"/>
        <v>1265987.5</v>
      </c>
      <c r="I29" s="36"/>
      <c r="J29" s="19">
        <f t="shared" si="1"/>
        <v>1265987.5</v>
      </c>
    </row>
    <row r="30" spans="1:10" s="24" customFormat="1" x14ac:dyDescent="0.3">
      <c r="A30" s="3"/>
      <c r="B30" s="38"/>
      <c r="C30" s="66"/>
      <c r="D30" s="67"/>
      <c r="E30" s="68"/>
      <c r="F30" s="16">
        <v>0</v>
      </c>
      <c r="G30" s="36"/>
      <c r="H30" s="17">
        <f t="shared" si="0"/>
        <v>0</v>
      </c>
      <c r="I30" s="36"/>
      <c r="J30" s="19">
        <f t="shared" si="1"/>
        <v>0</v>
      </c>
    </row>
    <row r="31" spans="1:10" s="24" customFormat="1" x14ac:dyDescent="0.3">
      <c r="A31" s="3"/>
      <c r="B31" s="38"/>
      <c r="C31" s="66"/>
      <c r="D31" s="67"/>
      <c r="E31" s="68"/>
      <c r="F31" s="16">
        <v>0</v>
      </c>
      <c r="G31" s="36"/>
      <c r="H31" s="17">
        <f t="shared" si="0"/>
        <v>0</v>
      </c>
      <c r="I31" s="36"/>
      <c r="J31" s="19">
        <f t="shared" si="1"/>
        <v>0</v>
      </c>
    </row>
    <row r="32" spans="1:10" s="24" customFormat="1" x14ac:dyDescent="0.3">
      <c r="A32" s="3"/>
      <c r="B32" s="38"/>
      <c r="C32" s="66"/>
      <c r="D32" s="67"/>
      <c r="E32" s="68"/>
      <c r="F32" s="16">
        <v>0</v>
      </c>
      <c r="G32" s="36"/>
      <c r="H32" s="17">
        <f t="shared" si="0"/>
        <v>0</v>
      </c>
      <c r="I32" s="36"/>
      <c r="J32" s="19">
        <f t="shared" si="1"/>
        <v>0</v>
      </c>
    </row>
    <row r="33" spans="1:10" s="24" customFormat="1" x14ac:dyDescent="0.3">
      <c r="A33" s="3"/>
      <c r="B33" s="38"/>
      <c r="C33" s="66"/>
      <c r="D33" s="67"/>
      <c r="E33" s="68"/>
      <c r="F33" s="16">
        <v>0</v>
      </c>
      <c r="G33" s="36"/>
      <c r="H33" s="17">
        <f t="shared" si="0"/>
        <v>0</v>
      </c>
      <c r="I33" s="36"/>
      <c r="J33" s="19">
        <f t="shared" si="1"/>
        <v>0</v>
      </c>
    </row>
    <row r="34" spans="1:10" s="24" customFormat="1" x14ac:dyDescent="0.3">
      <c r="A34" s="3"/>
      <c r="B34" s="38"/>
      <c r="C34" s="66"/>
      <c r="D34" s="67"/>
      <c r="E34" s="68"/>
      <c r="F34" s="16">
        <v>0</v>
      </c>
      <c r="G34" s="36"/>
      <c r="H34" s="17">
        <f t="shared" si="0"/>
        <v>0</v>
      </c>
      <c r="I34" s="36"/>
      <c r="J34" s="19">
        <f t="shared" si="1"/>
        <v>0</v>
      </c>
    </row>
    <row r="35" spans="1:10" s="24" customFormat="1" x14ac:dyDescent="0.3">
      <c r="A35" s="3"/>
      <c r="B35" s="38"/>
      <c r="C35" s="66"/>
      <c r="D35" s="67"/>
      <c r="E35" s="68"/>
      <c r="F35" s="16">
        <v>0</v>
      </c>
      <c r="G35" s="36"/>
      <c r="H35" s="17">
        <f t="shared" si="0"/>
        <v>0</v>
      </c>
      <c r="I35" s="36"/>
      <c r="J35" s="19">
        <f t="shared" si="1"/>
        <v>0</v>
      </c>
    </row>
    <row r="36" spans="1:10" s="24" customFormat="1" x14ac:dyDescent="0.3">
      <c r="A36" s="3"/>
      <c r="B36" s="38"/>
      <c r="C36" s="66"/>
      <c r="D36" s="67"/>
      <c r="E36" s="68"/>
      <c r="F36" s="16">
        <v>0</v>
      </c>
      <c r="G36" s="36"/>
      <c r="H36" s="17">
        <f t="shared" si="0"/>
        <v>0</v>
      </c>
      <c r="I36" s="36"/>
      <c r="J36" s="19">
        <f t="shared" si="1"/>
        <v>0</v>
      </c>
    </row>
    <row r="37" spans="1:10" s="24" customFormat="1" x14ac:dyDescent="0.3">
      <c r="A37" s="3"/>
      <c r="B37" s="38"/>
      <c r="C37" s="66"/>
      <c r="D37" s="67"/>
      <c r="E37" s="68"/>
      <c r="F37" s="16">
        <v>0</v>
      </c>
      <c r="G37" s="36"/>
      <c r="H37" s="17">
        <f t="shared" si="0"/>
        <v>0</v>
      </c>
      <c r="I37" s="36"/>
      <c r="J37" s="19">
        <f t="shared" si="1"/>
        <v>0</v>
      </c>
    </row>
    <row r="38" spans="1:10" s="24" customFormat="1" x14ac:dyDescent="0.3">
      <c r="A38" s="3"/>
      <c r="B38" s="38"/>
      <c r="C38" s="66"/>
      <c r="D38" s="67"/>
      <c r="E38" s="68"/>
      <c r="F38" s="16">
        <v>0</v>
      </c>
      <c r="G38" s="36"/>
      <c r="H38" s="17">
        <f t="shared" si="0"/>
        <v>0</v>
      </c>
      <c r="I38" s="36"/>
      <c r="J38" s="19">
        <f t="shared" si="1"/>
        <v>0</v>
      </c>
    </row>
    <row r="39" spans="1:10" s="24" customFormat="1" x14ac:dyDescent="0.3">
      <c r="A39" s="3"/>
      <c r="B39" s="38"/>
      <c r="C39" s="66"/>
      <c r="D39" s="67"/>
      <c r="E39" s="68"/>
      <c r="F39" s="16">
        <v>0</v>
      </c>
      <c r="G39" s="36"/>
      <c r="H39" s="17">
        <f t="shared" si="0"/>
        <v>0</v>
      </c>
      <c r="I39" s="36"/>
      <c r="J39" s="19">
        <f t="shared" si="1"/>
        <v>0</v>
      </c>
    </row>
    <row r="40" spans="1:10" s="24" customFormat="1" x14ac:dyDescent="0.3">
      <c r="A40" s="3"/>
      <c r="B40" s="38"/>
      <c r="C40" s="66"/>
      <c r="D40" s="67"/>
      <c r="E40" s="68"/>
      <c r="F40" s="16">
        <v>0</v>
      </c>
      <c r="G40" s="36"/>
      <c r="H40" s="17">
        <f t="shared" si="0"/>
        <v>0</v>
      </c>
      <c r="I40" s="36"/>
      <c r="J40" s="19">
        <f t="shared" si="1"/>
        <v>0</v>
      </c>
    </row>
    <row r="41" spans="1:10" s="24" customFormat="1" x14ac:dyDescent="0.3">
      <c r="A41" s="3"/>
      <c r="B41" s="38"/>
      <c r="C41" s="66"/>
      <c r="D41" s="67"/>
      <c r="E41" s="68"/>
      <c r="F41" s="16">
        <v>0</v>
      </c>
      <c r="G41" s="36"/>
      <c r="H41" s="17">
        <f t="shared" si="0"/>
        <v>0</v>
      </c>
      <c r="I41" s="36"/>
      <c r="J41" s="19">
        <f t="shared" si="1"/>
        <v>0</v>
      </c>
    </row>
    <row r="42" spans="1:10" s="24" customFormat="1" x14ac:dyDescent="0.3">
      <c r="A42" s="3"/>
      <c r="B42" s="38"/>
      <c r="C42" s="66"/>
      <c r="D42" s="67"/>
      <c r="E42" s="68"/>
      <c r="F42" s="16">
        <v>0</v>
      </c>
      <c r="G42" s="36"/>
      <c r="H42" s="17">
        <f t="shared" si="0"/>
        <v>0</v>
      </c>
      <c r="I42" s="36"/>
      <c r="J42" s="19">
        <f t="shared" si="1"/>
        <v>0</v>
      </c>
    </row>
    <row r="43" spans="1:10" s="24" customFormat="1" x14ac:dyDescent="0.3">
      <c r="A43" s="3"/>
      <c r="B43" s="38"/>
      <c r="C43" s="66"/>
      <c r="D43" s="67"/>
      <c r="E43" s="68"/>
      <c r="F43" s="16">
        <v>0</v>
      </c>
      <c r="G43" s="36"/>
      <c r="H43" s="17">
        <f t="shared" si="0"/>
        <v>0</v>
      </c>
      <c r="I43" s="36"/>
      <c r="J43" s="19">
        <f t="shared" si="1"/>
        <v>0</v>
      </c>
    </row>
    <row r="44" spans="1:10" s="24" customFormat="1" x14ac:dyDescent="0.3">
      <c r="A44" s="3"/>
      <c r="B44" s="38"/>
      <c r="C44" s="66"/>
      <c r="D44" s="67"/>
      <c r="E44" s="68"/>
      <c r="F44" s="16">
        <v>0</v>
      </c>
      <c r="G44" s="36"/>
      <c r="H44" s="17">
        <f t="shared" si="0"/>
        <v>0</v>
      </c>
      <c r="I44" s="36"/>
      <c r="J44" s="19">
        <f t="shared" si="1"/>
        <v>0</v>
      </c>
    </row>
    <row r="45" spans="1:10" s="24" customFormat="1" x14ac:dyDescent="0.3">
      <c r="A45" s="3"/>
      <c r="B45" s="38"/>
      <c r="C45" s="66"/>
      <c r="D45" s="67"/>
      <c r="E45" s="68"/>
      <c r="F45" s="16">
        <v>0</v>
      </c>
      <c r="G45" s="36"/>
      <c r="H45" s="17">
        <f t="shared" si="0"/>
        <v>0</v>
      </c>
      <c r="I45" s="36"/>
      <c r="J45" s="19">
        <f t="shared" si="1"/>
        <v>0</v>
      </c>
    </row>
    <row r="46" spans="1:10" s="24" customFormat="1" x14ac:dyDescent="0.3">
      <c r="A46" s="3"/>
      <c r="B46" s="38"/>
      <c r="C46" s="66"/>
      <c r="D46" s="67"/>
      <c r="E46" s="68"/>
      <c r="F46" s="16">
        <v>0</v>
      </c>
      <c r="G46" s="36"/>
      <c r="H46" s="17">
        <f t="shared" si="0"/>
        <v>0</v>
      </c>
      <c r="I46" s="36"/>
      <c r="J46" s="19">
        <f t="shared" si="1"/>
        <v>0</v>
      </c>
    </row>
    <row r="47" spans="1:10" s="24" customFormat="1" x14ac:dyDescent="0.3">
      <c r="A47" s="3"/>
      <c r="B47" s="38"/>
      <c r="C47" s="66"/>
      <c r="D47" s="67"/>
      <c r="E47" s="68"/>
      <c r="F47" s="16">
        <v>0</v>
      </c>
      <c r="G47" s="36"/>
      <c r="H47" s="17">
        <f t="shared" si="0"/>
        <v>0</v>
      </c>
      <c r="I47" s="36"/>
      <c r="J47" s="19">
        <f t="shared" si="1"/>
        <v>0</v>
      </c>
    </row>
    <row r="48" spans="1:10" s="24" customFormat="1" x14ac:dyDescent="0.3">
      <c r="A48" s="3"/>
      <c r="B48" s="38"/>
      <c r="C48" s="66"/>
      <c r="D48" s="67"/>
      <c r="E48" s="68"/>
      <c r="F48" s="16">
        <v>0</v>
      </c>
      <c r="G48" s="36"/>
      <c r="H48" s="17">
        <f t="shared" si="0"/>
        <v>0</v>
      </c>
      <c r="I48" s="36"/>
      <c r="J48" s="19">
        <f t="shared" si="1"/>
        <v>0</v>
      </c>
    </row>
    <row r="49" spans="1:12" s="24" customFormat="1" x14ac:dyDescent="0.3">
      <c r="A49" s="3"/>
      <c r="B49" s="38"/>
      <c r="C49" s="66"/>
      <c r="D49" s="67"/>
      <c r="E49" s="68"/>
      <c r="F49" s="16">
        <v>0</v>
      </c>
      <c r="G49" s="36"/>
      <c r="H49" s="17">
        <f t="shared" si="0"/>
        <v>0</v>
      </c>
      <c r="I49" s="36"/>
      <c r="J49" s="19">
        <f t="shared" si="1"/>
        <v>0</v>
      </c>
    </row>
    <row r="50" spans="1:12" s="24" customFormat="1" x14ac:dyDescent="0.3">
      <c r="A50" s="3"/>
      <c r="B50" s="38"/>
      <c r="C50" s="66"/>
      <c r="D50" s="67"/>
      <c r="E50" s="68"/>
      <c r="F50" s="16">
        <v>0</v>
      </c>
      <c r="G50" s="36"/>
      <c r="H50" s="17">
        <f t="shared" si="0"/>
        <v>0</v>
      </c>
      <c r="I50" s="36"/>
      <c r="J50" s="19">
        <f t="shared" si="1"/>
        <v>0</v>
      </c>
    </row>
    <row r="51" spans="1:12" s="24" customFormat="1" x14ac:dyDescent="0.3">
      <c r="A51" s="3"/>
      <c r="B51" s="38"/>
      <c r="C51" s="66"/>
      <c r="D51" s="67"/>
      <c r="E51" s="68"/>
      <c r="F51" s="16">
        <v>0</v>
      </c>
      <c r="G51" s="36"/>
      <c r="H51" s="17">
        <f t="shared" si="0"/>
        <v>0</v>
      </c>
      <c r="I51" s="36"/>
      <c r="J51" s="19">
        <f t="shared" si="1"/>
        <v>0</v>
      </c>
    </row>
    <row r="52" spans="1:12" s="24" customFormat="1" x14ac:dyDescent="0.3">
      <c r="A52" s="3"/>
      <c r="B52" s="38"/>
      <c r="C52" s="66"/>
      <c r="D52" s="67"/>
      <c r="E52" s="68"/>
      <c r="F52" s="16">
        <v>0</v>
      </c>
      <c r="G52" s="36"/>
      <c r="H52" s="17">
        <f t="shared" si="0"/>
        <v>0</v>
      </c>
      <c r="I52" s="36"/>
      <c r="J52" s="19">
        <f t="shared" si="1"/>
        <v>0</v>
      </c>
    </row>
    <row r="53" spans="1:12" s="24" customFormat="1" x14ac:dyDescent="0.3">
      <c r="A53" s="3"/>
      <c r="B53" s="38"/>
      <c r="C53" s="66"/>
      <c r="D53" s="67"/>
      <c r="E53" s="68"/>
      <c r="F53" s="16">
        <v>0</v>
      </c>
      <c r="G53" s="36"/>
      <c r="H53" s="17">
        <f t="shared" si="0"/>
        <v>0</v>
      </c>
      <c r="I53" s="36"/>
      <c r="J53" s="19">
        <f t="shared" si="1"/>
        <v>0</v>
      </c>
    </row>
    <row r="54" spans="1:12" s="24" customFormat="1" x14ac:dyDescent="0.3">
      <c r="A54" s="3"/>
      <c r="B54" s="38"/>
      <c r="C54" s="66"/>
      <c r="D54" s="67"/>
      <c r="E54" s="68"/>
      <c r="F54" s="16">
        <v>0</v>
      </c>
      <c r="G54" s="36"/>
      <c r="H54" s="17">
        <f t="shared" si="0"/>
        <v>0</v>
      </c>
      <c r="I54" s="36"/>
      <c r="J54" s="19">
        <f t="shared" si="1"/>
        <v>0</v>
      </c>
    </row>
    <row r="55" spans="1:12" x14ac:dyDescent="0.3">
      <c r="A55" s="3"/>
      <c r="B55" s="3"/>
      <c r="C55" s="3"/>
      <c r="D55" s="3"/>
      <c r="E55" s="3"/>
      <c r="F55" s="3"/>
      <c r="G55" s="3"/>
      <c r="H55" s="6"/>
      <c r="I55" s="3"/>
      <c r="J55" s="3"/>
    </row>
    <row r="56" spans="1:12" x14ac:dyDescent="0.3">
      <c r="A56" s="3"/>
      <c r="B56" s="3" t="s">
        <v>19</v>
      </c>
      <c r="C56" s="3"/>
      <c r="D56" s="3"/>
      <c r="E56" s="3"/>
      <c r="F56" s="7"/>
      <c r="G56" s="3"/>
      <c r="H56" s="6"/>
      <c r="I56" s="3"/>
      <c r="J56" s="4" t="s">
        <v>25</v>
      </c>
    </row>
    <row r="57" spans="1:12" x14ac:dyDescent="0.3">
      <c r="A57" s="3"/>
      <c r="B57" s="3"/>
      <c r="C57" s="3"/>
      <c r="D57" s="3"/>
      <c r="E57" s="3"/>
      <c r="F57" s="7"/>
      <c r="G57" s="3"/>
      <c r="H57" s="6"/>
      <c r="I57" s="3"/>
      <c r="J57" s="3"/>
    </row>
    <row r="58" spans="1:12" x14ac:dyDescent="0.3">
      <c r="A58" s="3"/>
      <c r="B58" s="3" t="s">
        <v>20</v>
      </c>
      <c r="C58" s="3"/>
      <c r="D58" s="3"/>
      <c r="E58" s="3"/>
      <c r="F58" s="7"/>
      <c r="G58" s="3"/>
      <c r="H58" s="6"/>
      <c r="I58" s="3"/>
      <c r="J58" s="4" t="s">
        <v>25</v>
      </c>
    </row>
    <row r="59" spans="1:12" x14ac:dyDescent="0.3">
      <c r="A59" s="3"/>
      <c r="B59" s="3" t="s">
        <v>21</v>
      </c>
      <c r="C59" s="3"/>
      <c r="D59" s="3"/>
      <c r="E59" s="3"/>
      <c r="F59" s="21"/>
      <c r="G59" s="3"/>
      <c r="H59" s="6"/>
      <c r="I59" s="3"/>
      <c r="J59" s="3"/>
    </row>
    <row r="60" spans="1:12" x14ac:dyDescent="0.3">
      <c r="A60" s="3"/>
      <c r="B60" s="3" t="s">
        <v>17</v>
      </c>
      <c r="C60" s="3"/>
      <c r="D60" s="3"/>
      <c r="E60" s="3"/>
      <c r="F60" s="7">
        <v>0</v>
      </c>
      <c r="G60" s="3"/>
      <c r="H60" s="6">
        <f t="shared" ref="H60" si="2">F60*(D$15/100+1)</f>
        <v>0</v>
      </c>
      <c r="I60" s="3"/>
      <c r="J60" s="3" t="s">
        <v>18</v>
      </c>
      <c r="K60" s="1"/>
    </row>
    <row r="61" spans="1:12" x14ac:dyDescent="0.3">
      <c r="A61" s="3"/>
      <c r="B61" s="3"/>
      <c r="C61" s="6">
        <f>H60*F59</f>
        <v>0</v>
      </c>
      <c r="D61" s="3" t="s">
        <v>22</v>
      </c>
      <c r="E61" s="3"/>
      <c r="F61" s="3"/>
      <c r="G61" s="3"/>
      <c r="H61" s="3"/>
      <c r="I61" s="3"/>
      <c r="J61" s="3"/>
    </row>
    <row r="62" spans="1:12" s="32" customFormat="1" x14ac:dyDescent="0.3">
      <c r="A62" s="12" t="s">
        <v>29</v>
      </c>
      <c r="B62" s="12"/>
      <c r="C62" s="31"/>
      <c r="D62" s="12"/>
      <c r="E62" s="12"/>
      <c r="F62" s="12"/>
      <c r="G62" s="12"/>
      <c r="H62" s="12"/>
      <c r="I62" s="12"/>
      <c r="J62" s="31">
        <f>SUM(J20:J61)</f>
        <v>4088249.9139999999</v>
      </c>
      <c r="L62" s="31"/>
    </row>
    <row r="63" spans="1:12" x14ac:dyDescent="0.3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2" x14ac:dyDescent="0.3">
      <c r="A64" s="3" t="s">
        <v>30</v>
      </c>
      <c r="B64" s="3"/>
      <c r="C64" s="3"/>
      <c r="D64" s="3"/>
      <c r="E64" s="3"/>
      <c r="F64" s="3"/>
      <c r="G64" s="3"/>
      <c r="H64" s="3"/>
      <c r="I64" s="3"/>
      <c r="J64" s="3"/>
    </row>
    <row r="65" spans="1:13" s="24" customFormat="1" x14ac:dyDescent="0.3">
      <c r="A65" s="3"/>
      <c r="B65" s="18">
        <v>1102094</v>
      </c>
      <c r="C65" s="66" t="s">
        <v>155</v>
      </c>
      <c r="D65" s="67"/>
      <c r="E65" s="67"/>
      <c r="F65" s="67"/>
      <c r="G65" s="67"/>
      <c r="H65" s="67"/>
      <c r="I65" s="68"/>
      <c r="J65" s="20">
        <v>210943.5</v>
      </c>
      <c r="M65" s="2"/>
    </row>
    <row r="66" spans="1:13" s="24" customFormat="1" x14ac:dyDescent="0.3">
      <c r="A66" s="3"/>
      <c r="B66" s="18">
        <v>1102094</v>
      </c>
      <c r="C66" s="66" t="s">
        <v>157</v>
      </c>
      <c r="D66" s="67"/>
      <c r="E66" s="67"/>
      <c r="F66" s="67"/>
      <c r="G66" s="67"/>
      <c r="H66" s="67"/>
      <c r="I66" s="68"/>
      <c r="J66" s="20">
        <v>369009.51199999999</v>
      </c>
      <c r="M66" s="2"/>
    </row>
    <row r="67" spans="1:13" s="24" customFormat="1" x14ac:dyDescent="0.3">
      <c r="A67" s="3"/>
      <c r="B67" s="18">
        <v>1102095</v>
      </c>
      <c r="C67" s="66" t="s">
        <v>159</v>
      </c>
      <c r="D67" s="67"/>
      <c r="E67" s="67"/>
      <c r="F67" s="67"/>
      <c r="G67" s="67"/>
      <c r="H67" s="67"/>
      <c r="I67" s="68"/>
      <c r="J67" s="20">
        <v>197429.18</v>
      </c>
      <c r="M67" s="2"/>
    </row>
    <row r="68" spans="1:13" s="24" customFormat="1" x14ac:dyDescent="0.3">
      <c r="A68" s="3"/>
      <c r="B68" s="18">
        <v>1101924</v>
      </c>
      <c r="C68" s="70" t="s">
        <v>160</v>
      </c>
      <c r="D68" s="71"/>
      <c r="E68" s="71"/>
      <c r="F68" s="71"/>
      <c r="G68" s="71"/>
      <c r="H68" s="71"/>
      <c r="I68" s="72"/>
      <c r="J68" s="20">
        <v>145000</v>
      </c>
      <c r="M68" s="2"/>
    </row>
    <row r="69" spans="1:13" s="24" customFormat="1" x14ac:dyDescent="0.3">
      <c r="A69" s="3"/>
      <c r="B69" s="18">
        <v>1101926</v>
      </c>
      <c r="C69" s="70" t="s">
        <v>161</v>
      </c>
      <c r="D69" s="71"/>
      <c r="E69" s="71"/>
      <c r="F69" s="71"/>
      <c r="G69" s="71"/>
      <c r="H69" s="71"/>
      <c r="I69" s="72"/>
      <c r="J69" s="20">
        <v>32000</v>
      </c>
      <c r="M69" s="2"/>
    </row>
    <row r="70" spans="1:13" s="24" customFormat="1" x14ac:dyDescent="0.3">
      <c r="A70" s="3"/>
      <c r="B70" s="18">
        <v>1101922</v>
      </c>
      <c r="C70" s="70" t="s">
        <v>162</v>
      </c>
      <c r="D70" s="71"/>
      <c r="E70" s="71"/>
      <c r="F70" s="71"/>
      <c r="G70" s="71"/>
      <c r="H70" s="71"/>
      <c r="I70" s="72"/>
      <c r="J70" s="20">
        <v>14000</v>
      </c>
      <c r="M70" s="2"/>
    </row>
    <row r="71" spans="1:13" s="24" customFormat="1" x14ac:dyDescent="0.3">
      <c r="A71" s="3"/>
      <c r="B71" s="18">
        <v>1101929</v>
      </c>
      <c r="C71" s="70" t="s">
        <v>163</v>
      </c>
      <c r="D71" s="71"/>
      <c r="E71" s="71"/>
      <c r="F71" s="71"/>
      <c r="G71" s="71"/>
      <c r="H71" s="71"/>
      <c r="I71" s="72"/>
      <c r="J71" s="20">
        <v>71000</v>
      </c>
      <c r="M71" s="2"/>
    </row>
    <row r="72" spans="1:13" s="24" customFormat="1" x14ac:dyDescent="0.3">
      <c r="A72" s="3"/>
      <c r="B72" s="18">
        <v>1101925</v>
      </c>
      <c r="C72" s="70" t="s">
        <v>147</v>
      </c>
      <c r="D72" s="71"/>
      <c r="E72" s="71"/>
      <c r="F72" s="71"/>
      <c r="G72" s="71"/>
      <c r="H72" s="71"/>
      <c r="I72" s="72"/>
      <c r="J72" s="20">
        <v>10000</v>
      </c>
      <c r="M72" s="2"/>
    </row>
    <row r="73" spans="1:13" s="24" customFormat="1" x14ac:dyDescent="0.3">
      <c r="A73" s="3"/>
      <c r="B73" s="18"/>
      <c r="C73" s="70"/>
      <c r="D73" s="71"/>
      <c r="E73" s="71"/>
      <c r="F73" s="71"/>
      <c r="G73" s="71"/>
      <c r="H73" s="71"/>
      <c r="I73" s="72"/>
      <c r="J73" s="20">
        <v>0</v>
      </c>
      <c r="M73" s="2"/>
    </row>
    <row r="74" spans="1:13" s="24" customFormat="1" x14ac:dyDescent="0.3">
      <c r="A74" s="3"/>
      <c r="B74" s="18"/>
      <c r="C74" s="66"/>
      <c r="D74" s="67"/>
      <c r="E74" s="67"/>
      <c r="F74" s="67"/>
      <c r="G74" s="67"/>
      <c r="H74" s="67"/>
      <c r="I74" s="68"/>
      <c r="J74" s="20">
        <v>0</v>
      </c>
      <c r="M74" s="2"/>
    </row>
    <row r="75" spans="1:13" s="24" customFormat="1" x14ac:dyDescent="0.3">
      <c r="A75" s="3"/>
      <c r="B75" s="18"/>
      <c r="C75" s="66"/>
      <c r="D75" s="67"/>
      <c r="E75" s="67"/>
      <c r="F75" s="67"/>
      <c r="G75" s="67"/>
      <c r="H75" s="67"/>
      <c r="I75" s="68"/>
      <c r="J75" s="20">
        <v>0</v>
      </c>
      <c r="M75" s="2"/>
    </row>
    <row r="76" spans="1:13" s="24" customFormat="1" x14ac:dyDescent="0.3">
      <c r="A76" s="3"/>
      <c r="B76" s="18"/>
      <c r="C76" s="66"/>
      <c r="D76" s="67"/>
      <c r="E76" s="67"/>
      <c r="F76" s="67"/>
      <c r="G76" s="67"/>
      <c r="H76" s="67"/>
      <c r="I76" s="68"/>
      <c r="J76" s="20">
        <v>0</v>
      </c>
      <c r="M76" s="2"/>
    </row>
    <row r="77" spans="1:13" s="24" customFormat="1" x14ac:dyDescent="0.3">
      <c r="A77" s="3"/>
      <c r="B77" s="18"/>
      <c r="C77" s="66"/>
      <c r="D77" s="67"/>
      <c r="E77" s="67"/>
      <c r="F77" s="67"/>
      <c r="G77" s="67"/>
      <c r="H77" s="67"/>
      <c r="I77" s="68"/>
      <c r="J77" s="20">
        <v>0</v>
      </c>
      <c r="M77" s="2"/>
    </row>
    <row r="78" spans="1:13" s="24" customFormat="1" x14ac:dyDescent="0.3">
      <c r="A78" s="3"/>
      <c r="B78" s="18"/>
      <c r="C78" s="66"/>
      <c r="D78" s="67"/>
      <c r="E78" s="67"/>
      <c r="F78" s="67"/>
      <c r="G78" s="67"/>
      <c r="H78" s="67"/>
      <c r="I78" s="68"/>
      <c r="J78" s="20">
        <v>0</v>
      </c>
      <c r="M78" s="2"/>
    </row>
    <row r="79" spans="1:13" s="24" customFormat="1" x14ac:dyDescent="0.3">
      <c r="A79" s="3"/>
      <c r="B79" s="18"/>
      <c r="C79" s="66"/>
      <c r="D79" s="67"/>
      <c r="E79" s="67"/>
      <c r="F79" s="67"/>
      <c r="G79" s="67"/>
      <c r="H79" s="67"/>
      <c r="I79" s="68"/>
      <c r="J79" s="20">
        <v>0</v>
      </c>
      <c r="M79" s="2"/>
    </row>
    <row r="80" spans="1:13" s="32" customFormat="1" x14ac:dyDescent="0.3">
      <c r="A80" s="12" t="s">
        <v>23</v>
      </c>
      <c r="B80" s="12"/>
      <c r="C80" s="12"/>
      <c r="D80" s="12"/>
      <c r="E80" s="12"/>
      <c r="F80" s="12"/>
      <c r="G80" s="12"/>
      <c r="H80" s="12"/>
      <c r="I80" s="12"/>
      <c r="J80" s="31">
        <f>SUM(J65:J79)</f>
        <v>1049382.192</v>
      </c>
    </row>
    <row r="81" spans="1:10" x14ac:dyDescent="0.3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s="34" customFormat="1" ht="15.6" x14ac:dyDescent="0.3">
      <c r="A82" s="9" t="s">
        <v>24</v>
      </c>
      <c r="B82" s="9"/>
      <c r="C82" s="9"/>
      <c r="D82" s="9"/>
      <c r="E82" s="9"/>
      <c r="F82" s="9"/>
      <c r="G82" s="9"/>
      <c r="H82" s="9"/>
      <c r="I82" s="9"/>
      <c r="J82" s="33">
        <f>J80+J62</f>
        <v>5137632.1059999997</v>
      </c>
    </row>
  </sheetData>
  <mergeCells count="65">
    <mergeCell ref="C78:I78"/>
    <mergeCell ref="C79:I79"/>
    <mergeCell ref="A3:C3"/>
    <mergeCell ref="A4:C4"/>
    <mergeCell ref="D9:J9"/>
    <mergeCell ref="C65:I65"/>
    <mergeCell ref="C66:I66"/>
    <mergeCell ref="C67:I67"/>
    <mergeCell ref="C68:I68"/>
    <mergeCell ref="C69:I69"/>
    <mergeCell ref="C70:I70"/>
    <mergeCell ref="C71:I71"/>
    <mergeCell ref="C72:I72"/>
    <mergeCell ref="C73:I73"/>
    <mergeCell ref="C74:I74"/>
    <mergeCell ref="C75:I75"/>
    <mergeCell ref="C76:I76"/>
    <mergeCell ref="C77:I77"/>
    <mergeCell ref="C52:E52"/>
    <mergeCell ref="C53:E53"/>
    <mergeCell ref="C54:E54"/>
    <mergeCell ref="C47:E47"/>
    <mergeCell ref="C48:E48"/>
    <mergeCell ref="C49:E49"/>
    <mergeCell ref="C50:E50"/>
    <mergeCell ref="C51:E51"/>
    <mergeCell ref="C42:E42"/>
    <mergeCell ref="C43:E43"/>
    <mergeCell ref="C44:E44"/>
    <mergeCell ref="C45:E45"/>
    <mergeCell ref="C46:E46"/>
    <mergeCell ref="C37:E37"/>
    <mergeCell ref="C38:E38"/>
    <mergeCell ref="C39:E39"/>
    <mergeCell ref="C40:E40"/>
    <mergeCell ref="C41:E41"/>
    <mergeCell ref="C32:E32"/>
    <mergeCell ref="C33:E33"/>
    <mergeCell ref="C34:E34"/>
    <mergeCell ref="C35:E35"/>
    <mergeCell ref="C36:E36"/>
    <mergeCell ref="C27:E27"/>
    <mergeCell ref="C28:E28"/>
    <mergeCell ref="C29:E29"/>
    <mergeCell ref="C30:E30"/>
    <mergeCell ref="C31:E31"/>
    <mergeCell ref="C22:E22"/>
    <mergeCell ref="C23:E23"/>
    <mergeCell ref="C24:E24"/>
    <mergeCell ref="C25:E25"/>
    <mergeCell ref="C26:E26"/>
    <mergeCell ref="A13:C13"/>
    <mergeCell ref="A15:D15"/>
    <mergeCell ref="C20:E20"/>
    <mergeCell ref="C21:E21"/>
    <mergeCell ref="A9:C9"/>
    <mergeCell ref="A10:C10"/>
    <mergeCell ref="A11:C11"/>
    <mergeCell ref="A12:C12"/>
    <mergeCell ref="A18:J18"/>
    <mergeCell ref="D5:J5"/>
    <mergeCell ref="A1:J1"/>
    <mergeCell ref="A5:C5"/>
    <mergeCell ref="E6:F6"/>
    <mergeCell ref="I6:J6"/>
  </mergeCells>
  <dataValidations count="1">
    <dataValidation type="list" allowBlank="1" showInputMessage="1" showErrorMessage="1" sqref="J56 J58" xr:uid="{00000000-0002-0000-0000-000000000000}">
      <formula1>"Ano,Ne"</formula1>
    </dataValidation>
  </dataValidations>
  <pageMargins left="0.7" right="0.7" top="0.78740157499999996" bottom="0.78740157499999996" header="0.3" footer="0.3"/>
  <pageSetup paperSize="9" scale="5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Vykony">
                <anchor moveWithCells="1" sizeWithCells="1">
                  <from>
                    <xdr:col>12</xdr:col>
                    <xdr:colOff>7620</xdr:colOff>
                    <xdr:row>5</xdr:row>
                    <xdr:rowOff>30480</xdr:rowOff>
                  </from>
                  <to>
                    <xdr:col>14</xdr:col>
                    <xdr:colOff>609600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0]!Formular">
                <anchor moveWithCells="1" sizeWithCells="1">
                  <from>
                    <xdr:col>12</xdr:col>
                    <xdr:colOff>22860</xdr:colOff>
                    <xdr:row>7</xdr:row>
                    <xdr:rowOff>45720</xdr:rowOff>
                  </from>
                  <to>
                    <xdr:col>14</xdr:col>
                    <xdr:colOff>601980</xdr:colOff>
                    <xdr:row>9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39A65-BDD5-4A39-B05E-2378AAEF8648}">
  <sheetPr codeName="List3"/>
  <dimension ref="A1:B63"/>
  <sheetViews>
    <sheetView workbookViewId="0"/>
  </sheetViews>
  <sheetFormatPr defaultRowHeight="14.4" x14ac:dyDescent="0.3"/>
  <sheetData>
    <row r="1" spans="1:2" x14ac:dyDescent="0.3">
      <c r="A1" s="35">
        <v>1100033</v>
      </c>
      <c r="B1" s="35" t="s">
        <v>32</v>
      </c>
    </row>
    <row r="2" spans="1:2" x14ac:dyDescent="0.3">
      <c r="A2" s="35">
        <v>1100034</v>
      </c>
      <c r="B2" s="35" t="s">
        <v>32</v>
      </c>
    </row>
    <row r="3" spans="1:2" x14ac:dyDescent="0.3">
      <c r="A3" s="35">
        <v>1100035</v>
      </c>
      <c r="B3" s="35" t="s">
        <v>32</v>
      </c>
    </row>
    <row r="4" spans="1:2" x14ac:dyDescent="0.3">
      <c r="A4" s="35">
        <v>1100036</v>
      </c>
      <c r="B4" s="35" t="s">
        <v>32</v>
      </c>
    </row>
    <row r="5" spans="1:2" x14ac:dyDescent="0.3">
      <c r="A5" s="35">
        <v>1100037</v>
      </c>
      <c r="B5" s="35" t="s">
        <v>32</v>
      </c>
    </row>
    <row r="6" spans="1:2" x14ac:dyDescent="0.3">
      <c r="A6" s="35">
        <v>1100038</v>
      </c>
      <c r="B6" s="35" t="s">
        <v>32</v>
      </c>
    </row>
    <row r="7" spans="1:2" x14ac:dyDescent="0.3">
      <c r="A7" s="35">
        <v>1100039</v>
      </c>
      <c r="B7" s="35" t="s">
        <v>32</v>
      </c>
    </row>
    <row r="8" spans="1:2" x14ac:dyDescent="0.3">
      <c r="A8" s="35">
        <v>1100040</v>
      </c>
      <c r="B8" s="35" t="s">
        <v>32</v>
      </c>
    </row>
    <row r="9" spans="1:2" x14ac:dyDescent="0.3">
      <c r="A9" s="35">
        <v>1100041</v>
      </c>
      <c r="B9" s="35" t="s">
        <v>32</v>
      </c>
    </row>
    <row r="10" spans="1:2" x14ac:dyDescent="0.3">
      <c r="A10" s="35">
        <v>1100042</v>
      </c>
      <c r="B10" s="35" t="s">
        <v>32</v>
      </c>
    </row>
    <row r="11" spans="1:2" x14ac:dyDescent="0.3">
      <c r="A11" s="35">
        <v>1100045</v>
      </c>
      <c r="B11" s="35" t="s">
        <v>32</v>
      </c>
    </row>
    <row r="12" spans="1:2" x14ac:dyDescent="0.3">
      <c r="A12" s="35">
        <v>1100044</v>
      </c>
      <c r="B12" s="35" t="s">
        <v>32</v>
      </c>
    </row>
    <row r="13" spans="1:2" x14ac:dyDescent="0.3">
      <c r="A13" s="35">
        <v>1100066</v>
      </c>
      <c r="B13" s="35" t="s">
        <v>32</v>
      </c>
    </row>
    <row r="14" spans="1:2" x14ac:dyDescent="0.3">
      <c r="A14" s="35">
        <v>1100067</v>
      </c>
      <c r="B14" s="35" t="s">
        <v>32</v>
      </c>
    </row>
    <row r="15" spans="1:2" x14ac:dyDescent="0.3">
      <c r="A15" s="35">
        <v>1100068</v>
      </c>
      <c r="B15" s="35" t="s">
        <v>32</v>
      </c>
    </row>
    <row r="16" spans="1:2" x14ac:dyDescent="0.3">
      <c r="A16" s="35">
        <v>1100102</v>
      </c>
      <c r="B16" s="35" t="s">
        <v>32</v>
      </c>
    </row>
    <row r="17" spans="1:2" x14ac:dyDescent="0.3">
      <c r="A17" s="35">
        <v>1100070</v>
      </c>
      <c r="B17" s="35" t="s">
        <v>32</v>
      </c>
    </row>
    <row r="18" spans="1:2" x14ac:dyDescent="0.3">
      <c r="A18" s="35">
        <v>1100074</v>
      </c>
      <c r="B18" s="35" t="s">
        <v>32</v>
      </c>
    </row>
    <row r="19" spans="1:2" x14ac:dyDescent="0.3">
      <c r="A19" s="35">
        <v>1102210</v>
      </c>
      <c r="B19" s="35" t="s">
        <v>32</v>
      </c>
    </row>
    <row r="20" spans="1:2" x14ac:dyDescent="0.3">
      <c r="A20" s="35">
        <v>1102211</v>
      </c>
      <c r="B20" s="35" t="s">
        <v>32</v>
      </c>
    </row>
    <row r="21" spans="1:2" x14ac:dyDescent="0.3">
      <c r="A21" s="35">
        <v>1102094</v>
      </c>
      <c r="B21" s="35" t="s">
        <v>33</v>
      </c>
    </row>
    <row r="22" spans="1:2" x14ac:dyDescent="0.3">
      <c r="A22" s="35">
        <v>1102095</v>
      </c>
      <c r="B22" s="35" t="s">
        <v>33</v>
      </c>
    </row>
    <row r="23" spans="1:2" x14ac:dyDescent="0.3">
      <c r="A23" s="35">
        <v>1102096</v>
      </c>
      <c r="B23" s="35" t="s">
        <v>33</v>
      </c>
    </row>
    <row r="24" spans="1:2" x14ac:dyDescent="0.3">
      <c r="A24" s="35">
        <v>1102097</v>
      </c>
      <c r="B24" s="35" t="s">
        <v>33</v>
      </c>
    </row>
    <row r="25" spans="1:2" x14ac:dyDescent="0.3">
      <c r="A25" s="35">
        <v>1102098</v>
      </c>
      <c r="B25" s="35" t="s">
        <v>33</v>
      </c>
    </row>
    <row r="26" spans="1:2" x14ac:dyDescent="0.3">
      <c r="A26" s="35">
        <v>1102099</v>
      </c>
      <c r="B26" s="35" t="s">
        <v>33</v>
      </c>
    </row>
    <row r="27" spans="1:2" x14ac:dyDescent="0.3">
      <c r="A27" s="35">
        <v>1102100</v>
      </c>
      <c r="B27" s="35" t="s">
        <v>33</v>
      </c>
    </row>
    <row r="28" spans="1:2" x14ac:dyDescent="0.3">
      <c r="A28" s="35">
        <v>1102101</v>
      </c>
      <c r="B28" s="35" t="s">
        <v>33</v>
      </c>
    </row>
    <row r="29" spans="1:2" x14ac:dyDescent="0.3">
      <c r="A29" s="35">
        <v>1102102</v>
      </c>
      <c r="B29" s="35" t="s">
        <v>33</v>
      </c>
    </row>
    <row r="30" spans="1:2" x14ac:dyDescent="0.3">
      <c r="A30" s="35">
        <v>1102103</v>
      </c>
      <c r="B30" s="35" t="s">
        <v>33</v>
      </c>
    </row>
    <row r="31" spans="1:2" x14ac:dyDescent="0.3">
      <c r="A31" s="35">
        <v>1102104</v>
      </c>
      <c r="B31" s="35" t="s">
        <v>33</v>
      </c>
    </row>
    <row r="32" spans="1:2" x14ac:dyDescent="0.3">
      <c r="A32" s="35">
        <v>1102105</v>
      </c>
      <c r="B32" s="35" t="s">
        <v>33</v>
      </c>
    </row>
    <row r="33" spans="1:2" x14ac:dyDescent="0.3">
      <c r="A33" s="35">
        <v>1102106</v>
      </c>
      <c r="B33" s="35" t="s">
        <v>33</v>
      </c>
    </row>
    <row r="34" spans="1:2" x14ac:dyDescent="0.3">
      <c r="A34" s="35">
        <v>1102107</v>
      </c>
      <c r="B34" s="35" t="s">
        <v>33</v>
      </c>
    </row>
    <row r="35" spans="1:2" x14ac:dyDescent="0.3">
      <c r="A35" s="35">
        <v>1102108</v>
      </c>
      <c r="B35" s="35" t="s">
        <v>33</v>
      </c>
    </row>
    <row r="36" spans="1:2" x14ac:dyDescent="0.3">
      <c r="A36" s="35">
        <v>1102109</v>
      </c>
      <c r="B36" s="35" t="s">
        <v>33</v>
      </c>
    </row>
    <row r="37" spans="1:2" x14ac:dyDescent="0.3">
      <c r="A37" s="35">
        <v>1102110</v>
      </c>
      <c r="B37" s="35" t="s">
        <v>33</v>
      </c>
    </row>
    <row r="38" spans="1:2" x14ac:dyDescent="0.3">
      <c r="A38" s="35">
        <v>1102111</v>
      </c>
      <c r="B38" s="35" t="s">
        <v>33</v>
      </c>
    </row>
    <row r="39" spans="1:2" x14ac:dyDescent="0.3">
      <c r="A39" s="35">
        <v>1102114</v>
      </c>
      <c r="B39" s="35" t="s">
        <v>33</v>
      </c>
    </row>
    <row r="40" spans="1:2" x14ac:dyDescent="0.3">
      <c r="A40" s="35">
        <v>1102115</v>
      </c>
      <c r="B40" s="35" t="s">
        <v>33</v>
      </c>
    </row>
    <row r="41" spans="1:2" x14ac:dyDescent="0.3">
      <c r="A41" s="24">
        <v>1100167</v>
      </c>
      <c r="B41" s="24" t="s">
        <v>32</v>
      </c>
    </row>
    <row r="42" spans="1:2" x14ac:dyDescent="0.3">
      <c r="A42" s="24">
        <v>1101594</v>
      </c>
      <c r="B42" s="24" t="s">
        <v>32</v>
      </c>
    </row>
    <row r="43" spans="1:2" x14ac:dyDescent="0.3">
      <c r="A43" s="24">
        <v>1101638</v>
      </c>
      <c r="B43" s="24" t="s">
        <v>32</v>
      </c>
    </row>
    <row r="44" spans="1:2" x14ac:dyDescent="0.3">
      <c r="A44" s="24">
        <v>1101999</v>
      </c>
      <c r="B44" s="24" t="s">
        <v>32</v>
      </c>
    </row>
    <row r="45" spans="1:2" x14ac:dyDescent="0.3">
      <c r="A45" s="24">
        <v>1102000</v>
      </c>
      <c r="B45" s="24" t="s">
        <v>32</v>
      </c>
    </row>
    <row r="46" spans="1:2" x14ac:dyDescent="0.3">
      <c r="A46" s="24">
        <v>1102001</v>
      </c>
      <c r="B46" s="24" t="s">
        <v>32</v>
      </c>
    </row>
    <row r="47" spans="1:2" x14ac:dyDescent="0.3">
      <c r="A47" s="24">
        <v>1102003</v>
      </c>
      <c r="B47" s="24" t="s">
        <v>32</v>
      </c>
    </row>
    <row r="48" spans="1:2" x14ac:dyDescent="0.3">
      <c r="A48" s="24">
        <v>1102004</v>
      </c>
      <c r="B48" s="24" t="s">
        <v>32</v>
      </c>
    </row>
    <row r="49" spans="1:2" x14ac:dyDescent="0.3">
      <c r="A49" s="24">
        <v>1102005</v>
      </c>
      <c r="B49" s="24" t="s">
        <v>32</v>
      </c>
    </row>
    <row r="50" spans="1:2" x14ac:dyDescent="0.3">
      <c r="A50" s="24">
        <v>1102006</v>
      </c>
      <c r="B50" s="24" t="s">
        <v>32</v>
      </c>
    </row>
    <row r="51" spans="1:2" x14ac:dyDescent="0.3">
      <c r="A51" s="24">
        <v>1102007</v>
      </c>
      <c r="B51" s="24" t="s">
        <v>32</v>
      </c>
    </row>
    <row r="52" spans="1:2" x14ac:dyDescent="0.3">
      <c r="A52" s="24">
        <v>1102008</v>
      </c>
      <c r="B52" s="24" t="s">
        <v>32</v>
      </c>
    </row>
    <row r="53" spans="1:2" x14ac:dyDescent="0.3">
      <c r="A53" s="24">
        <v>1102010</v>
      </c>
      <c r="B53" s="24" t="s">
        <v>32</v>
      </c>
    </row>
    <row r="54" spans="1:2" x14ac:dyDescent="0.3">
      <c r="A54" s="24">
        <v>1102116</v>
      </c>
      <c r="B54" s="24" t="s">
        <v>32</v>
      </c>
    </row>
    <row r="55" spans="1:2" x14ac:dyDescent="0.3">
      <c r="A55" s="24">
        <v>1102213</v>
      </c>
      <c r="B55" s="24" t="s">
        <v>33</v>
      </c>
    </row>
    <row r="56" spans="1:2" x14ac:dyDescent="0.3">
      <c r="A56" s="24">
        <v>1101922</v>
      </c>
      <c r="B56" s="24" t="s">
        <v>33</v>
      </c>
    </row>
    <row r="57" spans="1:2" x14ac:dyDescent="0.3">
      <c r="A57" s="24">
        <v>1101923</v>
      </c>
      <c r="B57" s="24" t="s">
        <v>33</v>
      </c>
    </row>
    <row r="58" spans="1:2" x14ac:dyDescent="0.3">
      <c r="A58" s="24">
        <v>1101924</v>
      </c>
      <c r="B58" s="24" t="s">
        <v>33</v>
      </c>
    </row>
    <row r="59" spans="1:2" x14ac:dyDescent="0.3">
      <c r="A59" s="24">
        <v>1101925</v>
      </c>
      <c r="B59" s="24" t="s">
        <v>33</v>
      </c>
    </row>
    <row r="60" spans="1:2" x14ac:dyDescent="0.3">
      <c r="A60" s="24">
        <v>1101926</v>
      </c>
      <c r="B60" s="24" t="s">
        <v>33</v>
      </c>
    </row>
    <row r="61" spans="1:2" x14ac:dyDescent="0.3">
      <c r="A61" s="24">
        <v>1101927</v>
      </c>
      <c r="B61" s="24" t="s">
        <v>33</v>
      </c>
    </row>
    <row r="62" spans="1:2" x14ac:dyDescent="0.3">
      <c r="A62" s="24">
        <v>1101928</v>
      </c>
      <c r="B62" s="24" t="s">
        <v>33</v>
      </c>
    </row>
    <row r="63" spans="1:2" x14ac:dyDescent="0.3">
      <c r="A63" s="24">
        <v>1101929</v>
      </c>
      <c r="B63" s="24" t="s">
        <v>33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7E695-FC37-4EE8-85F9-4D91180A3DE4}">
  <sheetPr codeName="List4"/>
  <dimension ref="A1:A26"/>
  <sheetViews>
    <sheetView workbookViewId="0"/>
  </sheetViews>
  <sheetFormatPr defaultRowHeight="14.4" x14ac:dyDescent="0.3"/>
  <cols>
    <col min="1" max="1" width="75.33203125" customWidth="1"/>
    <col min="2" max="2" width="2.88671875" customWidth="1"/>
  </cols>
  <sheetData>
    <row r="1" spans="1:1" x14ac:dyDescent="0.3">
      <c r="A1" t="s">
        <v>38</v>
      </c>
    </row>
    <row r="2" spans="1:1" x14ac:dyDescent="0.3">
      <c r="A2" s="32" t="s">
        <v>39</v>
      </c>
    </row>
    <row r="23" spans="1:1" x14ac:dyDescent="0.3">
      <c r="A23" t="s">
        <v>34</v>
      </c>
    </row>
    <row r="24" spans="1:1" ht="35.25" customHeight="1" x14ac:dyDescent="0.3">
      <c r="A24" s="37" t="s">
        <v>37</v>
      </c>
    </row>
    <row r="25" spans="1:1" ht="38.25" customHeight="1" x14ac:dyDescent="0.3">
      <c r="A25" s="37" t="s">
        <v>35</v>
      </c>
    </row>
    <row r="26" spans="1:1" ht="54.75" customHeight="1" x14ac:dyDescent="0.3">
      <c r="A26" s="37" t="s">
        <v>36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dataPOBJ</vt:lpstr>
      <vt:lpstr>NabídkovýList</vt:lpstr>
      <vt:lpstr>vykony</vt:lpstr>
      <vt:lpstr>návod</vt:lpstr>
      <vt:lpstr>NabídkovýList!Oblast_tisku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Petrů, Kateřina</cp:lastModifiedBy>
  <cp:lastPrinted>2022-12-13T05:36:00Z</cp:lastPrinted>
  <dcterms:created xsi:type="dcterms:W3CDTF">2018-02-26T09:45:30Z</dcterms:created>
  <dcterms:modified xsi:type="dcterms:W3CDTF">2023-03-03T09:00:39Z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2f063bf-ce3a-473c-8609-3866002c85b0_Enabled">
    <vt:lpwstr>true</vt:lpwstr>
  </property>
  <property fmtid="{D5CDD505-2E9C-101B-9397-08002B2CF9AE}" pid="3" name="MSIP_Label_42f063bf-ce3a-473c-8609-3866002c85b0_SetDate">
    <vt:lpwstr>2022-09-05T04:56:32Z</vt:lpwstr>
  </property>
  <property fmtid="{D5CDD505-2E9C-101B-9397-08002B2CF9AE}" pid="4" name="MSIP_Label_42f063bf-ce3a-473c-8609-3866002c85b0_Method">
    <vt:lpwstr>Standard</vt:lpwstr>
  </property>
  <property fmtid="{D5CDD505-2E9C-101B-9397-08002B2CF9AE}" pid="5" name="MSIP_Label_42f063bf-ce3a-473c-8609-3866002c85b0_Name">
    <vt:lpwstr>Internal - Unencrypted</vt:lpwstr>
  </property>
  <property fmtid="{D5CDD505-2E9C-101B-9397-08002B2CF9AE}" pid="6" name="MSIP_Label_42f063bf-ce3a-473c-8609-3866002c85b0_SiteId">
    <vt:lpwstr>b914a242-e718-443b-a47c-6b4c649d8c0a</vt:lpwstr>
  </property>
  <property fmtid="{D5CDD505-2E9C-101B-9397-08002B2CF9AE}" pid="7" name="MSIP_Label_42f063bf-ce3a-473c-8609-3866002c85b0_ActionId">
    <vt:lpwstr>a78c6fe1-eff2-4add-af54-dcafd4453460</vt:lpwstr>
  </property>
  <property fmtid="{D5CDD505-2E9C-101B-9397-08002B2CF9AE}" pid="8" name="MSIP_Label_42f063bf-ce3a-473c-8609-3866002c85b0_ContentBits">
    <vt:lpwstr>0</vt:lpwstr>
  </property>
</Properties>
</file>