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245" documentId="8_{51E00988-4C60-46BE-A6CA-D0F5C1A354E5}" xr6:coauthVersionLast="47" xr6:coauthVersionMax="47" xr10:uidLastSave="{FE6C241B-E0B9-46BF-9A5C-CBAF057A43FA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<sst xmlns="http://schemas.openxmlformats.org/spreadsheetml/2006/main" count="116" uniqueCount="39">
  <si>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</si>
  <si>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</si>
  <si>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</si>
  <si>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</si>
  <si>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</si>
  <si>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</si>
  <si>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</si>
  <si>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</si>
  <si>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</si>
  <si>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</si>
  <si>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</si>
  <si>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</si>
  <si>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</si>
  <si>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</si>
  <si>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</si>
  <si>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</si>
  <si>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</si>
  <si>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</si>
  <si>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</si>
  <si>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</si>
  <si>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</si>
  <si>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</si>
  <si>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</si>
  <si>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</si>
  <si>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</si>
  <si>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</si>
  <si>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</si>
  <si>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</si>
  <si>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</si>
  <si>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</si>
  <si>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</si>
  <si>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</si>
  <si>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</si>
  <si>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</si>
  <si>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>Roční součet - předpokládaná hodnota plnění dané části VZ        za jeden rok trvání smlouvy,</t>
    </r>
    <r>
      <rPr>
        <b/>
        <u/>
        <sz val="11"/>
        <color theme="1"/>
        <rFont val="Calibri"/>
        <family val="2"/>
        <charset val="238"/>
        <scheme val="minor"/>
      </rPr>
      <t xml:space="preserve"> 
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</si>
  <si>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</si>
  <si>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</si>
  <si>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</si>
  <si>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13, REGION 7 – OTROKOVICE, Stavby malého rozsahu a běžné opravy na zařízení NN do 1000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</si>
</sst>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38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35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31771950</v>
      </c>
      <c r="F9" s="19">
        <f>E9+(E9*$C$6)</f>
        <v>31771950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50835120</v>
      </c>
      <c r="F10" s="18">
        <f t="shared" ref="F10:F14" si="1">E10+(E10*$C$6)</f>
        <v>50835120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44480730</v>
      </c>
      <c r="F11" s="18">
        <f t="shared" si="1"/>
        <v>44480730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14826910.000000002</v>
      </c>
      <c r="F12" s="18">
        <f t="shared" si="1"/>
        <v>14826910.000000002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40244470</v>
      </c>
      <c r="F13" s="18">
        <f t="shared" si="1"/>
        <v>40244470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2118130</v>
      </c>
      <c r="F14" s="18">
        <f t="shared" si="1"/>
        <v>2118130</v>
      </c>
      <c r="H14" s="14"/>
    </row>
    <row r="15" spans="2:8" x14ac:dyDescent="0.25">
      <c r="B15" s="11" t="s">
        <v>2</v>
      </c>
      <c r="C15" s="50" t="s">
        <v>37</v>
      </c>
      <c r="D15" s="31">
        <v>0.04</v>
      </c>
      <c r="E15" s="15">
        <f t="shared" si="0"/>
        <v>8472520</v>
      </c>
      <c r="F15" s="18">
        <f t="shared" ref="F15:F19" si="2">E15+(E15*$C$6)</f>
        <v>8472520</v>
      </c>
      <c r="H15" s="14"/>
    </row>
    <row r="16" spans="2:8" x14ac:dyDescent="0.25">
      <c r="B16" s="11" t="s">
        <v>11</v>
      </c>
      <c r="C16" s="50" t="s">
        <v>37</v>
      </c>
      <c r="D16" s="31">
        <v>0.01</v>
      </c>
      <c r="E16" s="15">
        <f t="shared" si="0"/>
        <v>2118130</v>
      </c>
      <c r="F16" s="18">
        <f t="shared" si="2"/>
        <v>2118130</v>
      </c>
      <c r="H16" s="14"/>
    </row>
    <row r="17" spans="1:16" x14ac:dyDescent="0.25">
      <c r="B17" s="11" t="s">
        <v>12</v>
      </c>
      <c r="C17" s="50" t="s">
        <v>37</v>
      </c>
      <c r="D17" s="31">
        <v>0.01</v>
      </c>
      <c r="E17" s="15">
        <f t="shared" si="0"/>
        <v>2118130</v>
      </c>
      <c r="F17" s="18">
        <f t="shared" si="2"/>
        <v>2118130</v>
      </c>
      <c r="H17" s="14"/>
    </row>
    <row r="18" spans="1:16" x14ac:dyDescent="0.25">
      <c r="B18" s="11" t="s">
        <v>15</v>
      </c>
      <c r="C18" s="50" t="s">
        <v>37</v>
      </c>
      <c r="D18" s="31">
        <v>0.06</v>
      </c>
      <c r="E18" s="15">
        <f t="shared" si="0"/>
        <v>12708780</v>
      </c>
      <c r="F18" s="18">
        <f t="shared" si="2"/>
        <v>12708780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2118130</v>
      </c>
      <c r="F19" s="18">
        <f t="shared" si="2"/>
        <v>2118130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211813000</v>
      </c>
      <c r="F20" s="49">
        <f>E20+(E20*($C$6/100))</f>
        <v>211813000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JHtkcil5EVu7mQkr5oivRCU6aSBrC9AsKZNMYGfpZ3rCO0z5CqRNoElTo3XhU4hZHENQPPfcDvt5UZJL24SVbA==" saltValue="eCPjwENX1NRBfyx715TXBA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38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36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17474630.900000002</v>
      </c>
      <c r="F9" s="19">
        <f>E9+(E9*$C$6)</f>
        <v>17474630.900000002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2815095.2</v>
      </c>
      <c r="F10" s="18">
        <f t="shared" ref="F10:F14" si="1">E10+(E10*$C$6)</f>
        <v>2815095.2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10658182.6</v>
      </c>
      <c r="F11" s="18">
        <f t="shared" si="1"/>
        <v>10658182.6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2405165.1</v>
      </c>
      <c r="F12" s="18">
        <f t="shared" si="1"/>
        <v>2405165.1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634847.50000000012</v>
      </c>
      <c r="F13" s="18">
        <f t="shared" si="1"/>
        <v>634847.50000000012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710367.04972915386</v>
      </c>
      <c r="F14" s="18">
        <f t="shared" si="1"/>
        <v>710367.04972915386</v>
      </c>
    </row>
    <row r="15" spans="2:6" x14ac:dyDescent="0.25">
      <c r="B15" s="11" t="s">
        <v>2</v>
      </c>
      <c r="C15" s="51" t="s">
        <v>37</v>
      </c>
      <c r="D15" s="36">
        <v>2E-3</v>
      </c>
      <c r="E15" s="15">
        <f t="shared" si="0"/>
        <v>72554</v>
      </c>
      <c r="F15" s="18">
        <f t="shared" ref="F15:F18" si="2">E15+(E15*$C$6)</f>
        <v>72554</v>
      </c>
    </row>
    <row r="16" spans="2:6" x14ac:dyDescent="0.25">
      <c r="B16" s="11" t="s">
        <v>11</v>
      </c>
      <c r="C16" s="51" t="s">
        <v>37</v>
      </c>
      <c r="D16" s="36">
        <v>1.9300000000000001E-2</v>
      </c>
      <c r="E16" s="15">
        <f t="shared" si="0"/>
        <v>700146.10000000009</v>
      </c>
      <c r="F16" s="18">
        <f t="shared" si="2"/>
        <v>700146.10000000009</v>
      </c>
    </row>
    <row r="17" spans="2:6" x14ac:dyDescent="0.25">
      <c r="B17" s="11" t="s">
        <v>15</v>
      </c>
      <c r="C17" s="51" t="s">
        <v>37</v>
      </c>
      <c r="D17" s="36">
        <v>1.9400000000000001E-2</v>
      </c>
      <c r="E17" s="15">
        <f t="shared" si="0"/>
        <v>703773.8</v>
      </c>
      <c r="F17" s="18">
        <f t="shared" si="2"/>
        <v>703773.8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101575.6</v>
      </c>
      <c r="F18" s="18">
        <f t="shared" si="2"/>
        <v>101575.6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36277000</v>
      </c>
      <c r="F19" s="49">
        <f>E19+(E19*($C$6/100))</f>
        <v>36277000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OCYvWv8iNHrhXS7ZLIUX8r2FSXfnB3VSdmUHIjQ6EGGaPAODI5tMylL281RYaS342u4W88n7KQE9vqTE5FDWZw==" saltValue="tTnC28hvNmXZHYRRkfY9sA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38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36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23987860</v>
      </c>
      <c r="F9" s="19">
        <f>E9+(E9*$C$6)</f>
        <v>23987860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31368740.000000004</v>
      </c>
      <c r="F10" s="18">
        <f t="shared" ref="F10:F21" si="1">E10+(E10*$C$6)</f>
        <v>31368740.000000004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9226100</v>
      </c>
      <c r="F11" s="18">
        <f t="shared" si="1"/>
        <v>9226100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1845220</v>
      </c>
      <c r="F12" s="18">
        <f t="shared" si="1"/>
        <v>1845220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3690440</v>
      </c>
      <c r="F13" s="18">
        <f t="shared" si="1"/>
        <v>3690440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9226100</v>
      </c>
      <c r="F14" s="18">
        <f t="shared" si="1"/>
        <v>9226100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9226100</v>
      </c>
      <c r="F15" s="18">
        <f t="shared" si="1"/>
        <v>9226100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55356600</v>
      </c>
      <c r="F16" s="18">
        <f t="shared" si="1"/>
        <v>55356600</v>
      </c>
    </row>
    <row r="17" spans="2:6" ht="15" customHeight="1" x14ac:dyDescent="0.25">
      <c r="B17" s="11" t="s">
        <v>2</v>
      </c>
      <c r="C17" s="51" t="s">
        <v>37</v>
      </c>
      <c r="D17" s="31">
        <v>0.15</v>
      </c>
      <c r="E17" s="15">
        <f t="shared" si="0"/>
        <v>27678300</v>
      </c>
      <c r="F17" s="18">
        <f t="shared" si="1"/>
        <v>27678300</v>
      </c>
    </row>
    <row r="18" spans="2:6" ht="15" customHeight="1" x14ac:dyDescent="0.25">
      <c r="B18" s="11" t="s">
        <v>11</v>
      </c>
      <c r="C18" s="51" t="s">
        <v>37</v>
      </c>
      <c r="D18" s="31">
        <v>1.4999999999999999E-2</v>
      </c>
      <c r="E18" s="15">
        <f t="shared" si="0"/>
        <v>2767830</v>
      </c>
      <c r="F18" s="18">
        <f t="shared" si="1"/>
        <v>2767830</v>
      </c>
    </row>
    <row r="19" spans="2:6" ht="15" customHeight="1" x14ac:dyDescent="0.25">
      <c r="B19" s="11" t="s">
        <v>12</v>
      </c>
      <c r="C19" s="51" t="s">
        <v>37</v>
      </c>
      <c r="D19" s="31">
        <v>0.03</v>
      </c>
      <c r="E19" s="15">
        <f t="shared" si="0"/>
        <v>5535660</v>
      </c>
      <c r="F19" s="18">
        <f t="shared" si="1"/>
        <v>5535660</v>
      </c>
    </row>
    <row r="20" spans="2:6" ht="15" customHeight="1" x14ac:dyDescent="0.25">
      <c r="B20" s="11" t="s">
        <v>15</v>
      </c>
      <c r="C20" s="51" t="s">
        <v>37</v>
      </c>
      <c r="D20" s="31">
        <v>0.02</v>
      </c>
      <c r="E20" s="15">
        <f t="shared" si="0"/>
        <v>3690440</v>
      </c>
      <c r="F20" s="18">
        <f t="shared" si="1"/>
        <v>3690440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922610</v>
      </c>
      <c r="F21" s="18">
        <f t="shared" si="1"/>
        <v>922610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184522000</v>
      </c>
      <c r="F22" s="55">
        <f>E22+(E22*($C$6/100))</f>
        <v>184522000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4043rTRR1F2XIEm/DUQ/pb6kmKS7StWJLnQlmVtf8fe9UaUWNX8xmob87f9kUvR34v3mT/fFYP/IqbeB0Y5Kvg==" saltValue="QreRBdwBZh1mLB3LdnpIMw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38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34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211813000</v>
      </c>
      <c r="D8" s="48">
        <f>'Běžné opravy'!F19</f>
        <v>36277000</v>
      </c>
      <c r="E8" s="48">
        <f>SNK!F22</f>
        <v>184522000</v>
      </c>
      <c r="F8" s="48">
        <f>SUM(C8:E8)</f>
        <v>432612000</v>
      </c>
      <c r="G8" s="65">
        <f>F8*4</f>
        <v>1730448000</v>
      </c>
    </row>
    <row r="13" spans="2:8" x14ac:dyDescent="0.25">
      <c r="B13" s="33"/>
    </row>
  </sheetData>
  <sheetProtection algorithmName="SHA-512" hashValue="CS7Ofu8IX1KGUO2wmBxiCT4U9ixItRf+cVzV+rfq4enNYaCuX//FX3nP4S9nqL+FoVgpeJSid3ZGB91Usk7G/w==" saltValue="pNRcRPXASfcHE0jOFrfqGw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2025-03-14T12:34:08Z</dcterms:modified>
</cp:coreProperties>
</file>