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106" documentId="8_{20D509A8-A4C5-49BA-9C24-FB917B23931A}" xr6:coauthVersionLast="47" xr6:coauthVersionMax="47" xr10:uidLastSave="{C00681F3-5BE8-47F8-A32E-024E5B478220}"/>
  <bookViews>
    <workbookView xWindow="-120" yWindow="-120" windowWidth="29040" windowHeight="17520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<sst xmlns="http://schemas.openxmlformats.org/spreadsheetml/2006/main" count="105" uniqueCount="43">
  <si>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</si>
  <si>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</si>
  <si>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</si>
  <si>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</si>
  <si>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</si>
  <si>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</si>
  <si>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</si>
  <si>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</si>
  <si>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</si>
  <si>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</si>
  <si>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</si>
  <si>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</si>
  <si>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</si>
  <si>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</si>
  <si>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</si>
  <si>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</si>
  <si>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</si>
  <si>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</si>
  <si>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</si>
  <si>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</si>
  <si>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</si>
  <si>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</si>
  <si>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</si>
  <si>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</si>
  <si>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</si>
  <si>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</si>
  <si>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</si>
  <si>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</si>
  <si>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</si>
  <si>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</si>
  <si>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</si>
  <si>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</si>
  <si>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</si>
  <si>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</si>
  <si>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</si>
  <si>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r>
      <t xml:space="preserve">Celková předpokládaná hodnota plnění dané části VZ za dobu 24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</si>
  <si>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</si>
  <si>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</si>
  <si>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</si>
  <si>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</si>
  <si>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</si>
  <si>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</si>
  <si>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20 - REGION 10 – TÁBOR,  Stavby, běžné opravy a odstraňování poruch na zařízení VN, NN a DTS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</si>
</sst>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42</v>
      </c>
      <c r="D3" s="2"/>
      <c r="E3" s="2"/>
    </row>
    <row r="4" spans="2:8" ht="15.75" x14ac:dyDescent="0.25">
      <c r="B4" s="1" t="s">
        <v>6</v>
      </c>
      <c r="C4" s="1" t="s">
        <v>37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40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7905000</v>
      </c>
      <c r="F9" s="19">
        <f>E9+(E9*$C$6)</f>
        <v>7905000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12648000</v>
      </c>
      <c r="F10" s="18">
        <f t="shared" ref="F10:F14" si="1">E10+(E10*$C$6)</f>
        <v>12648000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11067000</v>
      </c>
      <c r="F11" s="18">
        <f t="shared" si="1"/>
        <v>11067000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3689000.0000000005</v>
      </c>
      <c r="F12" s="18">
        <f t="shared" si="1"/>
        <v>3689000.0000000005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10013000</v>
      </c>
      <c r="F13" s="18">
        <f t="shared" si="1"/>
        <v>10013000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527000</v>
      </c>
      <c r="F14" s="18">
        <f t="shared" si="1"/>
        <v>527000</v>
      </c>
      <c r="H14" s="14"/>
    </row>
    <row r="15" spans="2:8" x14ac:dyDescent="0.25">
      <c r="B15" s="11" t="s">
        <v>2</v>
      </c>
      <c r="C15" s="28" t="s">
        <v>41</v>
      </c>
      <c r="D15" s="37">
        <v>0.04</v>
      </c>
      <c r="E15" s="15">
        <f t="shared" si="0"/>
        <v>2108000</v>
      </c>
      <c r="F15" s="18">
        <f t="shared" ref="F15:F19" si="2">E15+(E15*$C$6)</f>
        <v>2108000</v>
      </c>
      <c r="H15" s="14"/>
    </row>
    <row r="16" spans="2:8" x14ac:dyDescent="0.25">
      <c r="B16" s="11" t="s">
        <v>15</v>
      </c>
      <c r="C16" s="28" t="s">
        <v>41</v>
      </c>
      <c r="D16" s="37">
        <v>0.01</v>
      </c>
      <c r="E16" s="15">
        <f t="shared" si="0"/>
        <v>527000</v>
      </c>
      <c r="F16" s="18">
        <f t="shared" si="2"/>
        <v>527000</v>
      </c>
      <c r="H16" s="14"/>
    </row>
    <row r="17" spans="1:16" x14ac:dyDescent="0.25">
      <c r="B17" s="11" t="s">
        <v>16</v>
      </c>
      <c r="C17" s="28" t="s">
        <v>41</v>
      </c>
      <c r="D17" s="37">
        <v>0.01</v>
      </c>
      <c r="E17" s="15">
        <f t="shared" si="0"/>
        <v>527000</v>
      </c>
      <c r="F17" s="18">
        <f t="shared" si="2"/>
        <v>527000</v>
      </c>
      <c r="H17" s="14"/>
    </row>
    <row r="18" spans="1:16" x14ac:dyDescent="0.25">
      <c r="B18" s="11" t="s">
        <v>20</v>
      </c>
      <c r="C18" s="28" t="s">
        <v>41</v>
      </c>
      <c r="D18" s="37">
        <v>0.06</v>
      </c>
      <c r="E18" s="15">
        <f t="shared" si="0"/>
        <v>3162000</v>
      </c>
      <c r="F18" s="18">
        <f t="shared" si="2"/>
        <v>3162000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527000</v>
      </c>
      <c r="F19" s="18">
        <f t="shared" si="2"/>
        <v>527000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52700000</v>
      </c>
      <c r="F20" s="51">
        <f>E20+(E20*($C$6/100))</f>
        <v>52700000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8Z2LfmmVotTVN2/hjrpNzaCywofjYgIR+ndG1CeRlrzRJwKIGcaxBUrenfzjnRZz0ZYRD8A9v8ZnBx7H8Vuf/g==" saltValue="R3zm96ZUr97OTWIRXLC7YQ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42</v>
      </c>
      <c r="D3" s="2"/>
      <c r="E3" s="2"/>
    </row>
    <row r="4" spans="2:6" ht="15.75" x14ac:dyDescent="0.25">
      <c r="B4" s="1" t="s">
        <v>6</v>
      </c>
      <c r="C4" s="1" t="s">
        <v>38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40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1543848.5</v>
      </c>
      <c r="F9" s="19">
        <f>E9+(E9*$C$6)</f>
        <v>1543848.5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248708</v>
      </c>
      <c r="F10" s="18">
        <f t="shared" ref="F10:F14" si="1">E10+(E10*$C$6)</f>
        <v>248708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941629</v>
      </c>
      <c r="F11" s="18">
        <f t="shared" si="1"/>
        <v>941629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212491.5</v>
      </c>
      <c r="F12" s="18">
        <f t="shared" si="1"/>
        <v>212491.5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56087.500000000007</v>
      </c>
      <c r="F13" s="18">
        <f t="shared" si="1"/>
        <v>56087.500000000007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62759.500355099321</v>
      </c>
      <c r="F14" s="18">
        <f t="shared" si="1"/>
        <v>62759.500355099321</v>
      </c>
    </row>
    <row r="15" spans="2:6" x14ac:dyDescent="0.25">
      <c r="B15" s="11" t="s">
        <v>2</v>
      </c>
      <c r="C15" s="27" t="s">
        <v>41</v>
      </c>
      <c r="D15" s="38">
        <v>2E-3</v>
      </c>
      <c r="E15" s="15">
        <f t="shared" si="0"/>
        <v>6410</v>
      </c>
      <c r="F15" s="18">
        <f t="shared" ref="F15:F18" si="2">E15+(E15*$C$6)</f>
        <v>6410</v>
      </c>
    </row>
    <row r="16" spans="2:6" x14ac:dyDescent="0.25">
      <c r="B16" s="11" t="s">
        <v>15</v>
      </c>
      <c r="C16" s="27" t="s">
        <v>41</v>
      </c>
      <c r="D16" s="38">
        <v>1.9300000000000001E-2</v>
      </c>
      <c r="E16" s="15">
        <f t="shared" si="0"/>
        <v>61856.500000000007</v>
      </c>
      <c r="F16" s="18">
        <f t="shared" si="2"/>
        <v>61856.500000000007</v>
      </c>
    </row>
    <row r="17" spans="2:6" x14ac:dyDescent="0.25">
      <c r="B17" s="11" t="s">
        <v>20</v>
      </c>
      <c r="C17" s="27" t="s">
        <v>41</v>
      </c>
      <c r="D17" s="38">
        <v>1.9400000000000001E-2</v>
      </c>
      <c r="E17" s="15">
        <f t="shared" si="0"/>
        <v>62177</v>
      </c>
      <c r="F17" s="18">
        <f t="shared" si="2"/>
        <v>62177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8974</v>
      </c>
      <c r="F18" s="18">
        <f t="shared" si="2"/>
        <v>8974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3205000</v>
      </c>
      <c r="F19" s="51">
        <f>E19+(E19*($C$6/100))</f>
        <v>3205000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E57ccn8nRThE0x8wLPJ+id7cinxgxo6HorUFlcMcqumoqQB8Ctk5WE6KsWClMa1Iwb3dSk7cNMAaM/E3cBizUQ==" saltValue="k/DXUp7leQIPaIVhULiVw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42</v>
      </c>
      <c r="D3" s="2"/>
      <c r="E3" s="2"/>
      <c r="F3"/>
    </row>
    <row r="4" spans="2:6" ht="15" customHeight="1" x14ac:dyDescent="0.25">
      <c r="B4" s="1" t="s">
        <v>6</v>
      </c>
      <c r="C4" s="1" t="s">
        <v>39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40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453797.10000000003</v>
      </c>
      <c r="F9" s="19">
        <f>E9+(E9*$C$6)</f>
        <v>453797.10000000003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641500</v>
      </c>
      <c r="F10" s="18">
        <f t="shared" ref="F10:F15" si="1">E10+(E10*$C$6)</f>
        <v>641500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90323.200000000012</v>
      </c>
      <c r="F11" s="18">
        <f t="shared" si="1"/>
        <v>90323.200000000012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44776.7</v>
      </c>
      <c r="F12" s="18">
        <f t="shared" si="1"/>
        <v>44776.7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38618.299999999996</v>
      </c>
      <c r="F13" s="18">
        <f t="shared" si="1"/>
        <v>38618.299999999996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10520.6</v>
      </c>
      <c r="F14" s="18">
        <f t="shared" si="1"/>
        <v>10520.6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3515.270127563495</v>
      </c>
      <c r="F15" s="18">
        <f t="shared" si="1"/>
        <v>3515.270127563495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1283000</v>
      </c>
      <c r="F16" s="51">
        <f>E16+(E16*($C$6/100))</f>
        <v>1283000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DeiWvJ2OZlLORdGi00x9eLowrUbNjn/JxJB4VG4yNA7vxESjIp17JKnPgGAu3hVYKcTnZF+7e0FvzVshbkWp+A==" saltValue="6I+1W0+clZbf0EhgFoeez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36</v>
      </c>
    </row>
    <row r="4" spans="2:8" ht="15.75" x14ac:dyDescent="0.25">
      <c r="B4" s="1" t="s">
        <v>1</v>
      </c>
      <c r="C4" s="1" t="s">
        <v>42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35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52700000</v>
      </c>
      <c r="D8" s="50">
        <f>'Běžné opravy'!F19</f>
        <v>3205000</v>
      </c>
      <c r="E8" s="50">
        <f>Poruchy!F16</f>
        <v>1283000</v>
      </c>
      <c r="F8" s="50">
        <f>SUM(C8:E8)</f>
        <v>57188000</v>
      </c>
      <c r="G8" s="57">
        <f>F8*4</f>
        <v>228752000</v>
      </c>
    </row>
    <row r="13" spans="2:8" x14ac:dyDescent="0.25">
      <c r="B13" s="35"/>
    </row>
  </sheetData>
  <sheetProtection algorithmName="SHA-512" hashValue="1h/CbO8KtoIs2T+r4Rqfs9WLyGFBJHqosLteRxYH/OX1LbjOUyRvErSlUONW9KDx4/BdMYLSSf5yrzMPjn4yoA==" saltValue="JwfPQo8ohQ1qQSw/ip3AfQ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2025-03-14T12:47:37Z</dcterms:modified>
</cp:coreProperties>
</file>