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251" documentId="8_{51E00988-4C60-46BE-A6CA-D0F5C1A354E5}" xr6:coauthVersionLast="47" xr6:coauthVersionMax="47" xr10:uidLastSave="{808E6F06-E324-4D7E-87A7-D9EBA848B410}"/>
  <bookViews>
    <workbookView xWindow="28680" yWindow="-120" windowWidth="38640" windowHeight="211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<sst xmlns="http://schemas.openxmlformats.org/spreadsheetml/2006/main" count="116" uniqueCount="40">
  <si>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</si>
  <si>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</si>
  <si>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</si>
  <si>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</si>
  <si>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</si>
  <si>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</si>
  <si>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</si>
  <si>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</si>
  <si>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</si>
  <si>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</si>
  <si>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</si>
  <si>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</si>
  <si>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</si>
  <si>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</si>
  <si>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</si>
  <si>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</si>
  <si>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</si>
  <si>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</si>
  <si>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</si>
  <si>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</si>
  <si>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</si>
  <si>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</si>
  <si>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</si>
  <si>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</si>
  <si>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</si>
  <si>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</si>
  <si>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01, REGION 1 – BRNO, Stavby malého rozsahu a běžné opravy na zařízení NN do 1000 V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</si>
  <si>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</si>
  <si>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</si>
  <si>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</si>
  <si>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</si>
  <si>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</si>
  <si>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</si>
  <si>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</si>
  <si>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</si>
  <si>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</si>
  <si>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</si>
  <si>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01 - REGION 1 -  Stavby malého rozsahu a běžné opravy na zařízení NN do 1000 V</t>
  </si>
  <si>
    <t>5_L</t>
  </si>
  <si>
    <t>Součet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</si>
</sst>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26</v>
      </c>
      <c r="D3" s="2"/>
      <c r="E3" s="2"/>
    </row>
    <row r="4" spans="2:8" ht="15.75" x14ac:dyDescent="0.25">
      <c r="B4" s="1" t="s">
        <v>5</v>
      </c>
      <c r="C4" s="1" t="s">
        <v>30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35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29</v>
      </c>
      <c r="D9" s="30">
        <v>0.15</v>
      </c>
      <c r="E9" s="15">
        <f t="shared" ref="E9:E19" si="0">D9*$E$20</f>
        <v>14979450</v>
      </c>
      <c r="F9" s="19">
        <f>E9+(E9*$C$6)</f>
        <v>14979450</v>
      </c>
      <c r="H9" s="14"/>
    </row>
    <row r="10" spans="2:8" x14ac:dyDescent="0.25">
      <c r="B10" s="11" t="s">
        <v>9</v>
      </c>
      <c r="C10" s="50" t="s">
        <v>29</v>
      </c>
      <c r="D10" s="31">
        <v>0.24</v>
      </c>
      <c r="E10" s="15">
        <f t="shared" si="0"/>
        <v>23967120</v>
      </c>
      <c r="F10" s="18">
        <f t="shared" ref="F10:F14" si="1">E10+(E10*$C$6)</f>
        <v>23967120</v>
      </c>
      <c r="H10" s="14"/>
    </row>
    <row r="11" spans="2:8" x14ac:dyDescent="0.25">
      <c r="B11" s="11" t="s">
        <v>6</v>
      </c>
      <c r="C11" s="50" t="s">
        <v>29</v>
      </c>
      <c r="D11" s="31">
        <v>0.21</v>
      </c>
      <c r="E11" s="15">
        <f t="shared" si="0"/>
        <v>20971230</v>
      </c>
      <c r="F11" s="18">
        <f t="shared" si="1"/>
        <v>20971230</v>
      </c>
      <c r="H11" s="14"/>
    </row>
    <row r="12" spans="2:8" x14ac:dyDescent="0.25">
      <c r="B12" s="11" t="s">
        <v>14</v>
      </c>
      <c r="C12" s="50" t="s">
        <v>29</v>
      </c>
      <c r="D12" s="31">
        <v>7.0000000000000007E-2</v>
      </c>
      <c r="E12" s="15">
        <f t="shared" si="0"/>
        <v>6990410.0000000009</v>
      </c>
      <c r="F12" s="18">
        <f t="shared" si="1"/>
        <v>6990410.0000000009</v>
      </c>
      <c r="H12" s="14"/>
    </row>
    <row r="13" spans="2:8" x14ac:dyDescent="0.25">
      <c r="B13" s="11" t="s">
        <v>7</v>
      </c>
      <c r="C13" s="50" t="s">
        <v>29</v>
      </c>
      <c r="D13" s="31">
        <v>0.19</v>
      </c>
      <c r="E13" s="15">
        <f t="shared" si="0"/>
        <v>18973970</v>
      </c>
      <c r="F13" s="18">
        <f t="shared" si="1"/>
        <v>18973970</v>
      </c>
      <c r="H13" s="14"/>
    </row>
    <row r="14" spans="2:8" x14ac:dyDescent="0.25">
      <c r="B14" s="11" t="s">
        <v>10</v>
      </c>
      <c r="C14" s="50" t="s">
        <v>29</v>
      </c>
      <c r="D14" s="31">
        <v>0.01</v>
      </c>
      <c r="E14" s="15">
        <f t="shared" si="0"/>
        <v>998630</v>
      </c>
      <c r="F14" s="18">
        <f t="shared" si="1"/>
        <v>998630</v>
      </c>
      <c r="H14" s="14"/>
    </row>
    <row r="15" spans="2:8" x14ac:dyDescent="0.25">
      <c r="B15" s="11" t="s">
        <v>2</v>
      </c>
      <c r="C15" s="50" t="s">
        <v>38</v>
      </c>
      <c r="D15" s="31">
        <v>0.04</v>
      </c>
      <c r="E15" s="15">
        <f t="shared" si="0"/>
        <v>3994520</v>
      </c>
      <c r="F15" s="18">
        <f t="shared" ref="F15:F19" si="2">E15+(E15*$C$6)</f>
        <v>3994520</v>
      </c>
      <c r="H15" s="14"/>
    </row>
    <row r="16" spans="2:8" x14ac:dyDescent="0.25">
      <c r="B16" s="11" t="s">
        <v>11</v>
      </c>
      <c r="C16" s="50" t="s">
        <v>38</v>
      </c>
      <c r="D16" s="31">
        <v>0.01</v>
      </c>
      <c r="E16" s="15">
        <f t="shared" si="0"/>
        <v>998630</v>
      </c>
      <c r="F16" s="18">
        <f t="shared" si="2"/>
        <v>998630</v>
      </c>
      <c r="H16" s="14"/>
    </row>
    <row r="17" spans="1:16" x14ac:dyDescent="0.25">
      <c r="B17" s="11" t="s">
        <v>12</v>
      </c>
      <c r="C17" s="50" t="s">
        <v>38</v>
      </c>
      <c r="D17" s="31">
        <v>0.01</v>
      </c>
      <c r="E17" s="15">
        <f t="shared" si="0"/>
        <v>998630</v>
      </c>
      <c r="F17" s="18">
        <f t="shared" si="2"/>
        <v>998630</v>
      </c>
      <c r="H17" s="14"/>
    </row>
    <row r="18" spans="1:16" x14ac:dyDescent="0.25">
      <c r="B18" s="11" t="s">
        <v>15</v>
      </c>
      <c r="C18" s="50" t="s">
        <v>38</v>
      </c>
      <c r="D18" s="31">
        <v>0.06</v>
      </c>
      <c r="E18" s="15">
        <f t="shared" si="0"/>
        <v>5991780</v>
      </c>
      <c r="F18" s="18">
        <f t="shared" si="2"/>
        <v>5991780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998630</v>
      </c>
      <c r="F19" s="18">
        <f t="shared" si="2"/>
        <v>998630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99863000</v>
      </c>
      <c r="F20" s="49">
        <f>E20+(E20*($C$6/100))</f>
        <v>99863000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rAysLsV1BvhMzWum+l5BrigZ3WT/CeVL0klrJp2zpMhLou6S7dTvIz3UX7t0AJJ8hvnP+w6ZRZ4eGt2ipAjIcg==" saltValue="RYvE0BqIkoUeQZ6K3LLUpQ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37</v>
      </c>
      <c r="D3" s="2"/>
      <c r="E3" s="2"/>
    </row>
    <row r="4" spans="2:6" ht="15.75" x14ac:dyDescent="0.25">
      <c r="B4" s="1" t="s">
        <v>5</v>
      </c>
      <c r="C4" s="1" t="s">
        <v>27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36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29</v>
      </c>
      <c r="D9" s="35">
        <v>0.48170000000000002</v>
      </c>
      <c r="E9" s="15">
        <f t="shared" ref="E9:E18" si="0">D9*$E$19</f>
        <v>5273651.6000000006</v>
      </c>
      <c r="F9" s="19">
        <f>E9+(E9*$C$6)</f>
        <v>5273651.6000000006</v>
      </c>
    </row>
    <row r="10" spans="2:6" x14ac:dyDescent="0.25">
      <c r="B10" s="11" t="s">
        <v>9</v>
      </c>
      <c r="C10" s="51" t="s">
        <v>29</v>
      </c>
      <c r="D10" s="36">
        <v>7.7600000000000002E-2</v>
      </c>
      <c r="E10" s="15">
        <f t="shared" si="0"/>
        <v>849564.8</v>
      </c>
      <c r="F10" s="18">
        <f t="shared" ref="F10:F14" si="1">E10+(E10*$C$6)</f>
        <v>849564.8</v>
      </c>
    </row>
    <row r="11" spans="2:6" x14ac:dyDescent="0.25">
      <c r="B11" s="11" t="s">
        <v>6</v>
      </c>
      <c r="C11" s="51" t="s">
        <v>29</v>
      </c>
      <c r="D11" s="37">
        <v>0.29380000000000001</v>
      </c>
      <c r="E11" s="15">
        <f t="shared" si="0"/>
        <v>3216522.4</v>
      </c>
      <c r="F11" s="18">
        <f t="shared" si="1"/>
        <v>3216522.4</v>
      </c>
    </row>
    <row r="12" spans="2:6" x14ac:dyDescent="0.25">
      <c r="B12" s="11" t="s">
        <v>14</v>
      </c>
      <c r="C12" s="51" t="s">
        <v>29</v>
      </c>
      <c r="D12" s="36">
        <v>6.6299999999999998E-2</v>
      </c>
      <c r="E12" s="15">
        <f t="shared" si="0"/>
        <v>725852.4</v>
      </c>
      <c r="F12" s="18">
        <f t="shared" si="1"/>
        <v>725852.4</v>
      </c>
    </row>
    <row r="13" spans="2:6" x14ac:dyDescent="0.25">
      <c r="B13" s="11" t="s">
        <v>7</v>
      </c>
      <c r="C13" s="51" t="s">
        <v>29</v>
      </c>
      <c r="D13" s="36">
        <v>1.7500000000000002E-2</v>
      </c>
      <c r="E13" s="15">
        <f t="shared" si="0"/>
        <v>191590.00000000003</v>
      </c>
      <c r="F13" s="18">
        <f t="shared" si="1"/>
        <v>191590.00000000003</v>
      </c>
    </row>
    <row r="14" spans="2:6" x14ac:dyDescent="0.25">
      <c r="B14" s="11" t="s">
        <v>10</v>
      </c>
      <c r="C14" s="51" t="s">
        <v>29</v>
      </c>
      <c r="D14" s="36">
        <v>1.9581747380686215E-2</v>
      </c>
      <c r="E14" s="15">
        <f t="shared" si="0"/>
        <v>214380.97032375267</v>
      </c>
      <c r="F14" s="18">
        <f t="shared" si="1"/>
        <v>214380.97032375267</v>
      </c>
    </row>
    <row r="15" spans="2:6" x14ac:dyDescent="0.25">
      <c r="B15" s="11" t="s">
        <v>2</v>
      </c>
      <c r="C15" s="51" t="s">
        <v>38</v>
      </c>
      <c r="D15" s="36">
        <v>2E-3</v>
      </c>
      <c r="E15" s="15">
        <f t="shared" si="0"/>
        <v>21896</v>
      </c>
      <c r="F15" s="18">
        <f t="shared" ref="F15:F18" si="2">E15+(E15*$C$6)</f>
        <v>21896</v>
      </c>
    </row>
    <row r="16" spans="2:6" x14ac:dyDescent="0.25">
      <c r="B16" s="11" t="s">
        <v>11</v>
      </c>
      <c r="C16" s="51" t="s">
        <v>38</v>
      </c>
      <c r="D16" s="36">
        <v>1.9300000000000001E-2</v>
      </c>
      <c r="E16" s="15">
        <f t="shared" si="0"/>
        <v>211296.40000000002</v>
      </c>
      <c r="F16" s="18">
        <f t="shared" si="2"/>
        <v>211296.40000000002</v>
      </c>
    </row>
    <row r="17" spans="2:6" x14ac:dyDescent="0.25">
      <c r="B17" s="11" t="s">
        <v>15</v>
      </c>
      <c r="C17" s="51" t="s">
        <v>38</v>
      </c>
      <c r="D17" s="36">
        <v>1.9400000000000001E-2</v>
      </c>
      <c r="E17" s="15">
        <f t="shared" si="0"/>
        <v>212391.2</v>
      </c>
      <c r="F17" s="18">
        <f t="shared" si="2"/>
        <v>212391.2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30654.400000000001</v>
      </c>
      <c r="F18" s="18">
        <f t="shared" si="2"/>
        <v>30654.400000000001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10948000</v>
      </c>
      <c r="F19" s="49">
        <f>E19+(E19*($C$6/100))</f>
        <v>10948000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7ybxQOtsifvn39RRaCSE+RJIYUKjW9Xnf0G8eAX04W8ykk4r2hrQjc4qTbBDV6tW7pDmqBwktHScn3xXDa9bCg==" saltValue="bIsTcaNVh1kEihwosOR/ZQ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26</v>
      </c>
      <c r="D3" s="2"/>
      <c r="E3" s="2"/>
      <c r="F3"/>
    </row>
    <row r="4" spans="2:6" ht="15" customHeight="1" x14ac:dyDescent="0.25">
      <c r="B4" s="1" t="s">
        <v>5</v>
      </c>
      <c r="C4" s="1" t="s">
        <v>31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36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29</v>
      </c>
      <c r="D9" s="30">
        <v>0.13</v>
      </c>
      <c r="E9" s="15">
        <f t="shared" ref="E9:E21" si="0">D9*$E$22</f>
        <v>11309480</v>
      </c>
      <c r="F9" s="19">
        <f>E9+(E9*$C$6)</f>
        <v>11309480</v>
      </c>
    </row>
    <row r="10" spans="2:6" ht="15" customHeight="1" x14ac:dyDescent="0.25">
      <c r="B10" s="11" t="s">
        <v>9</v>
      </c>
      <c r="C10" s="51" t="s">
        <v>29</v>
      </c>
      <c r="D10" s="31">
        <v>0.17</v>
      </c>
      <c r="E10" s="15">
        <f t="shared" si="0"/>
        <v>14789320.000000002</v>
      </c>
      <c r="F10" s="18">
        <f t="shared" ref="F10:F21" si="1">E10+(E10*$C$6)</f>
        <v>14789320.000000002</v>
      </c>
    </row>
    <row r="11" spans="2:6" ht="15" customHeight="1" x14ac:dyDescent="0.25">
      <c r="B11" s="11" t="s">
        <v>6</v>
      </c>
      <c r="C11" s="51" t="s">
        <v>29</v>
      </c>
      <c r="D11" s="31">
        <v>0.05</v>
      </c>
      <c r="E11" s="15">
        <f t="shared" si="0"/>
        <v>4349800</v>
      </c>
      <c r="F11" s="18">
        <f t="shared" si="1"/>
        <v>4349800</v>
      </c>
    </row>
    <row r="12" spans="2:6" ht="15" customHeight="1" x14ac:dyDescent="0.25">
      <c r="B12" s="11" t="s">
        <v>14</v>
      </c>
      <c r="C12" s="51" t="s">
        <v>29</v>
      </c>
      <c r="D12" s="31">
        <v>0.01</v>
      </c>
      <c r="E12" s="15">
        <f t="shared" si="0"/>
        <v>869960</v>
      </c>
      <c r="F12" s="18">
        <f t="shared" si="1"/>
        <v>869960</v>
      </c>
    </row>
    <row r="13" spans="2:6" ht="15" customHeight="1" x14ac:dyDescent="0.25">
      <c r="B13" s="11" t="s">
        <v>23</v>
      </c>
      <c r="C13" s="51" t="s">
        <v>29</v>
      </c>
      <c r="D13" s="31">
        <v>0.02</v>
      </c>
      <c r="E13" s="15">
        <f t="shared" si="0"/>
        <v>1739920</v>
      </c>
      <c r="F13" s="18">
        <f t="shared" si="1"/>
        <v>1739920</v>
      </c>
    </row>
    <row r="14" spans="2:6" ht="15" customHeight="1" x14ac:dyDescent="0.25">
      <c r="B14" s="11" t="s">
        <v>7</v>
      </c>
      <c r="C14" s="51" t="s">
        <v>29</v>
      </c>
      <c r="D14" s="31">
        <v>0.05</v>
      </c>
      <c r="E14" s="15">
        <f t="shared" si="0"/>
        <v>4349800</v>
      </c>
      <c r="F14" s="18">
        <f t="shared" si="1"/>
        <v>4349800</v>
      </c>
    </row>
    <row r="15" spans="2:6" ht="15" customHeight="1" x14ac:dyDescent="0.25">
      <c r="B15" s="11" t="s">
        <v>10</v>
      </c>
      <c r="C15" s="51" t="s">
        <v>29</v>
      </c>
      <c r="D15" s="31">
        <v>0.05</v>
      </c>
      <c r="E15" s="15">
        <f t="shared" si="0"/>
        <v>4349800</v>
      </c>
      <c r="F15" s="18">
        <f t="shared" si="1"/>
        <v>4349800</v>
      </c>
    </row>
    <row r="16" spans="2:6" x14ac:dyDescent="0.25">
      <c r="B16" s="11" t="s">
        <v>24</v>
      </c>
      <c r="C16" s="51" t="s">
        <v>29</v>
      </c>
      <c r="D16" s="31">
        <v>0.3</v>
      </c>
      <c r="E16" s="15">
        <f t="shared" si="0"/>
        <v>26098800</v>
      </c>
      <c r="F16" s="18">
        <f t="shared" si="1"/>
        <v>26098800</v>
      </c>
    </row>
    <row r="17" spans="2:6" ht="15" customHeight="1" x14ac:dyDescent="0.25">
      <c r="B17" s="11" t="s">
        <v>2</v>
      </c>
      <c r="C17" s="51" t="s">
        <v>38</v>
      </c>
      <c r="D17" s="31">
        <v>0.15</v>
      </c>
      <c r="E17" s="15">
        <f t="shared" si="0"/>
        <v>13049400</v>
      </c>
      <c r="F17" s="18">
        <f t="shared" si="1"/>
        <v>13049400</v>
      </c>
    </row>
    <row r="18" spans="2:6" ht="15" customHeight="1" x14ac:dyDescent="0.25">
      <c r="B18" s="11" t="s">
        <v>11</v>
      </c>
      <c r="C18" s="51" t="s">
        <v>38</v>
      </c>
      <c r="D18" s="31">
        <v>1.4999999999999999E-2</v>
      </c>
      <c r="E18" s="15">
        <f t="shared" si="0"/>
        <v>1304940</v>
      </c>
      <c r="F18" s="18">
        <f t="shared" si="1"/>
        <v>1304940</v>
      </c>
    </row>
    <row r="19" spans="2:6" ht="15" customHeight="1" x14ac:dyDescent="0.25">
      <c r="B19" s="11" t="s">
        <v>12</v>
      </c>
      <c r="C19" s="51" t="s">
        <v>38</v>
      </c>
      <c r="D19" s="31">
        <v>0.03</v>
      </c>
      <c r="E19" s="15">
        <f t="shared" si="0"/>
        <v>2609880</v>
      </c>
      <c r="F19" s="18">
        <f t="shared" si="1"/>
        <v>2609880</v>
      </c>
    </row>
    <row r="20" spans="2:6" ht="15" customHeight="1" x14ac:dyDescent="0.25">
      <c r="B20" s="11" t="s">
        <v>15</v>
      </c>
      <c r="C20" s="51" t="s">
        <v>38</v>
      </c>
      <c r="D20" s="31">
        <v>0.02</v>
      </c>
      <c r="E20" s="15">
        <f t="shared" si="0"/>
        <v>1739920</v>
      </c>
      <c r="F20" s="18">
        <f t="shared" si="1"/>
        <v>1739920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434980</v>
      </c>
      <c r="F21" s="18">
        <f t="shared" si="1"/>
        <v>434980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86996000</v>
      </c>
      <c r="F22" s="55">
        <f>E22+(E22*($C$6/100))</f>
        <v>86996000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emJMbqc6oSTZHmpi7MXe9yx0FnVk5ogO42WOEl31jaoDfJYqrBTJQGiEMcoEH9ngO7J8PMRFe8aihzN9J3l1yA==" saltValue="6vz6Eg2pCn5Ejb6cNuJoxA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28</v>
      </c>
    </row>
    <row r="4" spans="2:8" ht="15.75" x14ac:dyDescent="0.25">
      <c r="B4" s="1" t="s">
        <v>1</v>
      </c>
      <c r="C4" s="1" t="s">
        <v>26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33</v>
      </c>
      <c r="D6" s="61" t="s">
        <v>32</v>
      </c>
      <c r="E6" s="42" t="s">
        <v>25</v>
      </c>
      <c r="F6" s="43" t="s">
        <v>39</v>
      </c>
      <c r="G6" s="43" t="s">
        <v>34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99863000</v>
      </c>
      <c r="D8" s="48">
        <f>'Běžné opravy'!F19</f>
        <v>10948000</v>
      </c>
      <c r="E8" s="48">
        <f>SNK!F22</f>
        <v>86996000</v>
      </c>
      <c r="F8" s="48">
        <f>SUM(C8:E8)</f>
        <v>197807000</v>
      </c>
      <c r="G8" s="65">
        <f>F8*4</f>
        <v>791228000</v>
      </c>
    </row>
    <row r="13" spans="2:8" x14ac:dyDescent="0.25">
      <c r="B13" s="33"/>
    </row>
  </sheetData>
  <sheetProtection algorithmName="SHA-512" hashValue="oVJUquSLxMb37Gw4y+i7Ig5hpzfd9wzQU/QvWjM27s+4G8hOdhj0TkzGcWjofotyeZ1dDL986zk9ZusVTu9vNQ==" saltValue="2T71a15UT0umF5Dysn62Pw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2025-06-12T09:48:26Z</dcterms:modified>
</cp:coreProperties>
</file>