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48" documentId="8_{51E00988-4C60-46BE-A6CA-D0F5C1A354E5}" xr6:coauthVersionLast="47" xr6:coauthVersionMax="47" xr10:uidLastSave="{BAE4B078-53D3-42DE-A9AE-F14B8C0F55B7}"/>
  <bookViews>
    <workbookView xWindow="-120" yWindow="-120" windowWidth="29040" windowHeight="157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<sst xmlns="http://schemas.openxmlformats.org/spreadsheetml/2006/main" count="116" uniqueCount="39">
  <si>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</si>
  <si>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</si>
  <si>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</si>
  <si>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</si>
  <si>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</si>
  <si>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</si>
  <si>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</si>
  <si>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</si>
  <si>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</si>
  <si>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</si>
  <si>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</si>
  <si>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</si>
  <si>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</si>
  <si>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</si>
  <si>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</si>
  <si>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</si>
  <si>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</si>
  <si>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</si>
  <si>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</si>
  <si>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</si>
  <si>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</si>
  <si>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</si>
  <si>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</si>
  <si>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</si>
  <si>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</si>
  <si>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</si>
  <si>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</si>
  <si>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</si>
  <si>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</si>
  <si>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</si>
  <si>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</si>
  <si>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</si>
  <si>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</si>
  <si>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</si>
  <si>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</si>
  <si>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</si>
  <si>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</si>
  <si>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05, REGION 3 – HODONÍN,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</si>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</sst>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34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30540150</v>
      </c>
      <c r="F9" s="19">
        <f>E9+(E9*$C$6)</f>
        <v>30540150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48864240</v>
      </c>
      <c r="F10" s="18">
        <f t="shared" ref="F10:F14" si="1">E10+(E10*$C$6)</f>
        <v>48864240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42756210</v>
      </c>
      <c r="F11" s="18">
        <f t="shared" si="1"/>
        <v>42756210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14252070.000000002</v>
      </c>
      <c r="F12" s="18">
        <f t="shared" si="1"/>
        <v>14252070.000000002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38684190</v>
      </c>
      <c r="F13" s="18">
        <f t="shared" si="1"/>
        <v>38684190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2036010</v>
      </c>
      <c r="F14" s="18">
        <f t="shared" si="1"/>
        <v>2036010</v>
      </c>
      <c r="H14" s="14"/>
    </row>
    <row r="15" spans="2:8" x14ac:dyDescent="0.25">
      <c r="B15" s="11" t="s">
        <v>2</v>
      </c>
      <c r="C15" s="50" t="s">
        <v>36</v>
      </c>
      <c r="D15" s="31">
        <v>0.04</v>
      </c>
      <c r="E15" s="15">
        <f t="shared" si="0"/>
        <v>8144040</v>
      </c>
      <c r="F15" s="18">
        <f t="shared" ref="F15:F19" si="2">E15+(E15*$C$6)</f>
        <v>8144040</v>
      </c>
      <c r="H15" s="14"/>
    </row>
    <row r="16" spans="2:8" x14ac:dyDescent="0.25">
      <c r="B16" s="11" t="s">
        <v>11</v>
      </c>
      <c r="C16" s="50" t="s">
        <v>36</v>
      </c>
      <c r="D16" s="31">
        <v>0.01</v>
      </c>
      <c r="E16" s="15">
        <f t="shared" si="0"/>
        <v>2036010</v>
      </c>
      <c r="F16" s="18">
        <f t="shared" si="2"/>
        <v>2036010</v>
      </c>
      <c r="H16" s="14"/>
    </row>
    <row r="17" spans="1:16" x14ac:dyDescent="0.25">
      <c r="B17" s="11" t="s">
        <v>12</v>
      </c>
      <c r="C17" s="50" t="s">
        <v>36</v>
      </c>
      <c r="D17" s="31">
        <v>0.01</v>
      </c>
      <c r="E17" s="15">
        <f t="shared" si="0"/>
        <v>2036010</v>
      </c>
      <c r="F17" s="18">
        <f t="shared" si="2"/>
        <v>2036010</v>
      </c>
      <c r="H17" s="14"/>
    </row>
    <row r="18" spans="1:16" x14ac:dyDescent="0.25">
      <c r="B18" s="11" t="s">
        <v>15</v>
      </c>
      <c r="C18" s="50" t="s">
        <v>36</v>
      </c>
      <c r="D18" s="31">
        <v>0.06</v>
      </c>
      <c r="E18" s="15">
        <f t="shared" si="0"/>
        <v>12216060</v>
      </c>
      <c r="F18" s="18">
        <f t="shared" si="2"/>
        <v>12216060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2036010</v>
      </c>
      <c r="F19" s="18">
        <f t="shared" si="2"/>
        <v>2036010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203601000</v>
      </c>
      <c r="F20" s="49">
        <f>E20+(E20*($C$6/100))</f>
        <v>203601000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M/XiWUwcK74qyhOf1Aag2BaVw/VG2G3J4QT51pUSKPsdeQvAbZ+hWMhElqNx/ignPMArwUjT9pqRITU5Cbmt3A==" saltValue="4NOTPvtvg2WB6a4QnTXi+w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35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8459133.7000000011</v>
      </c>
      <c r="F9" s="19">
        <f>E9+(E9*$C$6)</f>
        <v>8459133.7000000011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1362733.6</v>
      </c>
      <c r="F10" s="18">
        <f t="shared" ref="F10:F14" si="1">E10+(E10*$C$6)</f>
        <v>1362733.6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5159421.8</v>
      </c>
      <c r="F11" s="18">
        <f t="shared" si="1"/>
        <v>5159421.8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1164294.3</v>
      </c>
      <c r="F12" s="18">
        <f t="shared" si="1"/>
        <v>1164294.3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307317.50000000006</v>
      </c>
      <c r="F13" s="18">
        <f t="shared" si="1"/>
        <v>307317.50000000006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343875.06575223064</v>
      </c>
      <c r="F14" s="18">
        <f t="shared" si="1"/>
        <v>343875.06575223064</v>
      </c>
    </row>
    <row r="15" spans="2:6" x14ac:dyDescent="0.25">
      <c r="B15" s="11" t="s">
        <v>2</v>
      </c>
      <c r="C15" s="51" t="s">
        <v>36</v>
      </c>
      <c r="D15" s="36">
        <v>2E-3</v>
      </c>
      <c r="E15" s="15">
        <f t="shared" si="0"/>
        <v>35122</v>
      </c>
      <c r="F15" s="18">
        <f t="shared" ref="F15:F18" si="2">E15+(E15*$C$6)</f>
        <v>35122</v>
      </c>
    </row>
    <row r="16" spans="2:6" x14ac:dyDescent="0.25">
      <c r="B16" s="11" t="s">
        <v>11</v>
      </c>
      <c r="C16" s="51" t="s">
        <v>36</v>
      </c>
      <c r="D16" s="36">
        <v>1.9300000000000001E-2</v>
      </c>
      <c r="E16" s="15">
        <f t="shared" si="0"/>
        <v>338927.30000000005</v>
      </c>
      <c r="F16" s="18">
        <f t="shared" si="2"/>
        <v>338927.30000000005</v>
      </c>
    </row>
    <row r="17" spans="2:6" x14ac:dyDescent="0.25">
      <c r="B17" s="11" t="s">
        <v>15</v>
      </c>
      <c r="C17" s="51" t="s">
        <v>36</v>
      </c>
      <c r="D17" s="36">
        <v>1.9400000000000001E-2</v>
      </c>
      <c r="E17" s="15">
        <f t="shared" si="0"/>
        <v>340683.4</v>
      </c>
      <c r="F17" s="18">
        <f t="shared" si="2"/>
        <v>340683.4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49170.8</v>
      </c>
      <c r="F18" s="18">
        <f t="shared" si="2"/>
        <v>49170.8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17561000</v>
      </c>
      <c r="F19" s="49">
        <f>E19+(E19*($C$6/100))</f>
        <v>17561000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75U/eN2VG+tF7kDWcFw1YKKLHWNIX32R1IrAUAoT77M+bdSUNk+rK5IQtFzcJiI1uZjVhz6yhyR5UlB6V0coog==" saltValue="LlxS43n70Ekq2UVzXgfGzw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35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23057840</v>
      </c>
      <c r="F9" s="19">
        <f>E9+(E9*$C$6)</f>
        <v>23057840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30152560.000000004</v>
      </c>
      <c r="F10" s="18">
        <f t="shared" ref="F10:F21" si="1">E10+(E10*$C$6)</f>
        <v>30152560.000000004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8868400</v>
      </c>
      <c r="F11" s="18">
        <f t="shared" si="1"/>
        <v>8868400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1773680</v>
      </c>
      <c r="F12" s="18">
        <f t="shared" si="1"/>
        <v>1773680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3547360</v>
      </c>
      <c r="F13" s="18">
        <f t="shared" si="1"/>
        <v>3547360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8868400</v>
      </c>
      <c r="F14" s="18">
        <f t="shared" si="1"/>
        <v>8868400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8868400</v>
      </c>
      <c r="F15" s="18">
        <f t="shared" si="1"/>
        <v>8868400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53210400</v>
      </c>
      <c r="F16" s="18">
        <f t="shared" si="1"/>
        <v>53210400</v>
      </c>
    </row>
    <row r="17" spans="2:6" ht="15" customHeight="1" x14ac:dyDescent="0.25">
      <c r="B17" s="11" t="s">
        <v>2</v>
      </c>
      <c r="C17" s="51" t="s">
        <v>36</v>
      </c>
      <c r="D17" s="31">
        <v>0.15</v>
      </c>
      <c r="E17" s="15">
        <f t="shared" si="0"/>
        <v>26605200</v>
      </c>
      <c r="F17" s="18">
        <f t="shared" si="1"/>
        <v>26605200</v>
      </c>
    </row>
    <row r="18" spans="2:6" ht="15" customHeight="1" x14ac:dyDescent="0.25">
      <c r="B18" s="11" t="s">
        <v>11</v>
      </c>
      <c r="C18" s="51" t="s">
        <v>36</v>
      </c>
      <c r="D18" s="31">
        <v>1.4999999999999999E-2</v>
      </c>
      <c r="E18" s="15">
        <f t="shared" si="0"/>
        <v>2660520</v>
      </c>
      <c r="F18" s="18">
        <f t="shared" si="1"/>
        <v>2660520</v>
      </c>
    </row>
    <row r="19" spans="2:6" ht="15" customHeight="1" x14ac:dyDescent="0.25">
      <c r="B19" s="11" t="s">
        <v>12</v>
      </c>
      <c r="C19" s="51" t="s">
        <v>36</v>
      </c>
      <c r="D19" s="31">
        <v>0.03</v>
      </c>
      <c r="E19" s="15">
        <f t="shared" si="0"/>
        <v>5321040</v>
      </c>
      <c r="F19" s="18">
        <f t="shared" si="1"/>
        <v>5321040</v>
      </c>
    </row>
    <row r="20" spans="2:6" ht="15" customHeight="1" x14ac:dyDescent="0.25">
      <c r="B20" s="11" t="s">
        <v>15</v>
      </c>
      <c r="C20" s="51" t="s">
        <v>36</v>
      </c>
      <c r="D20" s="31">
        <v>0.02</v>
      </c>
      <c r="E20" s="15">
        <f t="shared" si="0"/>
        <v>3547360</v>
      </c>
      <c r="F20" s="18">
        <f t="shared" si="1"/>
        <v>3547360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886840</v>
      </c>
      <c r="F21" s="18">
        <f t="shared" si="1"/>
        <v>886840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177368000</v>
      </c>
      <c r="F22" s="55">
        <f>E22+(E22*($C$6/100))</f>
        <v>177368000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haCBND50Hd0LPMH3gFOQXqRK4aCxoxN3rejeZWizDlGmzhA64AZxx8hzcNtMrPAGcSzwTWCQgfi0tO05EcCQmA==" saltValue="kw8Mq4yz70KOastsUy6x8Q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38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203601000</v>
      </c>
      <c r="D8" s="48">
        <f>'Běžné opravy'!F19</f>
        <v>17561000</v>
      </c>
      <c r="E8" s="48">
        <f>SNK!F22</f>
        <v>177368000</v>
      </c>
      <c r="F8" s="48">
        <f>SUM(C8:E8)</f>
        <v>398530000</v>
      </c>
      <c r="G8" s="65">
        <f>F8*4</f>
        <v>1594120000</v>
      </c>
    </row>
    <row r="13" spans="2:8" x14ac:dyDescent="0.25">
      <c r="B13" s="33"/>
    </row>
  </sheetData>
  <sheetProtection algorithmName="SHA-512" hashValue="1hcdovghLkWb53/e/UEla4PmpUGF2mAQrE6rk5wNgtyopNvsxS8LnyGDuMBIMtQ1f1RA8o0C2F6PUVuqnMZU5Q==" saltValue="zqt9fKE0ii/AjzvaqpDE4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2025-06-03T11:49:09Z</dcterms:modified>
</cp:coreProperties>
</file>