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49" documentId="8_{51E00988-4C60-46BE-A6CA-D0F5C1A354E5}" xr6:coauthVersionLast="47" xr6:coauthVersionMax="47" xr10:uidLastSave="{E3AEC7D7-3756-43A8-BD1A-A8D918CFDD5C}"/>
  <bookViews>
    <workbookView xWindow="-120" yWindow="-120" windowWidth="29040" windowHeight="157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3" l="1"/>
  <c r="C2" i="2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<sst xmlns="http://schemas.openxmlformats.org/spreadsheetml/2006/main" count="116" uniqueCount="39">
  <si>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</si>
  <si>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</si>
  <si>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</si>
  <si>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</si>
  <si>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</si>
  <si>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</si>
  <si>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</si>
  <si>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</si>
  <si>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</si>
  <si>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</si>
  <si>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</si>
  <si>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</si>
  <si>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</si>
  <si>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</si>
  <si>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</si>
  <si>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</si>
  <si>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</si>
  <si>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</si>
  <si>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</si>
  <si>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</si>
  <si>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</si>
  <si>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</si>
  <si>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</si>
  <si>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</si>
  <si>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</si>
  <si>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</si>
  <si>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</si>
  <si>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</si>
  <si>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</si>
  <si>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</si>
  <si>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</si>
  <si>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</si>
  <si>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</si>
  <si>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</si>
  <si>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</si>
  <si>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</si>
  <si>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</si>
  <si>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21, REGION 11 – ZNOJMO,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</si>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</sst>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34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16713150</v>
      </c>
      <c r="F9" s="19">
        <f>E9+(E9*$C$6)</f>
        <v>16713150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26741040</v>
      </c>
      <c r="F10" s="18">
        <f t="shared" ref="F10:F14" si="1">E10+(E10*$C$6)</f>
        <v>26741040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23398410</v>
      </c>
      <c r="F11" s="18">
        <f t="shared" si="1"/>
        <v>23398410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7799470.0000000009</v>
      </c>
      <c r="F12" s="18">
        <f t="shared" si="1"/>
        <v>7799470.0000000009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21169990</v>
      </c>
      <c r="F13" s="18">
        <f t="shared" si="1"/>
        <v>21169990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1114210</v>
      </c>
      <c r="F14" s="18">
        <f t="shared" si="1"/>
        <v>1114210</v>
      </c>
      <c r="H14" s="14"/>
    </row>
    <row r="15" spans="2:8" x14ac:dyDescent="0.25">
      <c r="B15" s="11" t="s">
        <v>2</v>
      </c>
      <c r="C15" s="50" t="s">
        <v>36</v>
      </c>
      <c r="D15" s="31">
        <v>0.04</v>
      </c>
      <c r="E15" s="15">
        <f t="shared" si="0"/>
        <v>4456840</v>
      </c>
      <c r="F15" s="18">
        <f t="shared" ref="F15:F19" si="2">E15+(E15*$C$6)</f>
        <v>4456840</v>
      </c>
      <c r="H15" s="14"/>
    </row>
    <row r="16" spans="2:8" x14ac:dyDescent="0.25">
      <c r="B16" s="11" t="s">
        <v>11</v>
      </c>
      <c r="C16" s="50" t="s">
        <v>36</v>
      </c>
      <c r="D16" s="31">
        <v>0.01</v>
      </c>
      <c r="E16" s="15">
        <f t="shared" si="0"/>
        <v>1114210</v>
      </c>
      <c r="F16" s="18">
        <f t="shared" si="2"/>
        <v>1114210</v>
      </c>
      <c r="H16" s="14"/>
    </row>
    <row r="17" spans="1:16" x14ac:dyDescent="0.25">
      <c r="B17" s="11" t="s">
        <v>12</v>
      </c>
      <c r="C17" s="50" t="s">
        <v>36</v>
      </c>
      <c r="D17" s="31">
        <v>0.01</v>
      </c>
      <c r="E17" s="15">
        <f t="shared" si="0"/>
        <v>1114210</v>
      </c>
      <c r="F17" s="18">
        <f t="shared" si="2"/>
        <v>1114210</v>
      </c>
      <c r="H17" s="14"/>
    </row>
    <row r="18" spans="1:16" x14ac:dyDescent="0.25">
      <c r="B18" s="11" t="s">
        <v>15</v>
      </c>
      <c r="C18" s="50" t="s">
        <v>36</v>
      </c>
      <c r="D18" s="31">
        <v>0.06</v>
      </c>
      <c r="E18" s="15">
        <f t="shared" si="0"/>
        <v>6685260</v>
      </c>
      <c r="F18" s="18">
        <f t="shared" si="2"/>
        <v>6685260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1114210</v>
      </c>
      <c r="F19" s="18">
        <f t="shared" si="2"/>
        <v>1114210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111421000</v>
      </c>
      <c r="F20" s="49">
        <f>E20+(E20*($C$6/100))</f>
        <v>111421000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k7kjj3P/l5Wo/RdrezLjvtmik1TkE2qukO+SqtlkSbvMHgg/aC7SW8vqMdWvCxk/UKpO4EMJ4ruUpLoItICTbA==" saltValue="cLqA6Zpx+mRLRpRt9FjJCg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35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1764948.8</v>
      </c>
      <c r="F9" s="19">
        <f>E9+(E9*$C$6)</f>
        <v>1764948.8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284326.40000000002</v>
      </c>
      <c r="F10" s="18">
        <f t="shared" ref="F10:F14" si="1">E10+(E10*$C$6)</f>
        <v>284326.40000000002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1076483.2</v>
      </c>
      <c r="F11" s="18">
        <f t="shared" si="1"/>
        <v>1076483.2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242923.19999999998</v>
      </c>
      <c r="F12" s="18">
        <f t="shared" si="1"/>
        <v>242923.19999999998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64120.000000000007</v>
      </c>
      <c r="F13" s="18">
        <f t="shared" si="1"/>
        <v>64120.000000000007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71747.522402834293</v>
      </c>
      <c r="F14" s="18">
        <f t="shared" si="1"/>
        <v>71747.522402834293</v>
      </c>
    </row>
    <row r="15" spans="2:6" x14ac:dyDescent="0.25">
      <c r="B15" s="11" t="s">
        <v>2</v>
      </c>
      <c r="C15" s="51" t="s">
        <v>36</v>
      </c>
      <c r="D15" s="36">
        <v>2E-3</v>
      </c>
      <c r="E15" s="15">
        <f t="shared" si="0"/>
        <v>7328</v>
      </c>
      <c r="F15" s="18">
        <f t="shared" ref="F15:F18" si="2">E15+(E15*$C$6)</f>
        <v>7328</v>
      </c>
    </row>
    <row r="16" spans="2:6" x14ac:dyDescent="0.25">
      <c r="B16" s="11" t="s">
        <v>11</v>
      </c>
      <c r="C16" s="51" t="s">
        <v>36</v>
      </c>
      <c r="D16" s="36">
        <v>1.9300000000000001E-2</v>
      </c>
      <c r="E16" s="15">
        <f t="shared" si="0"/>
        <v>70715.199999999997</v>
      </c>
      <c r="F16" s="18">
        <f t="shared" si="2"/>
        <v>70715.199999999997</v>
      </c>
    </row>
    <row r="17" spans="2:6" x14ac:dyDescent="0.25">
      <c r="B17" s="11" t="s">
        <v>15</v>
      </c>
      <c r="C17" s="51" t="s">
        <v>36</v>
      </c>
      <c r="D17" s="36">
        <v>1.9400000000000001E-2</v>
      </c>
      <c r="E17" s="15">
        <f t="shared" si="0"/>
        <v>71081.600000000006</v>
      </c>
      <c r="F17" s="18">
        <f t="shared" si="2"/>
        <v>71081.600000000006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10259.200000000001</v>
      </c>
      <c r="F18" s="18">
        <f t="shared" si="2"/>
        <v>10259.200000000001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3664000</v>
      </c>
      <c r="F19" s="49">
        <f>E19+(E19*($C$6/100))</f>
        <v>3664000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qTsbqlNNkaWEw9Ba46MkznlKzkMebqDR1p2WRXxV80s4zXd0nXCYBFxY1hJfJO91hGpRPSUxIdcN93bEe/iCEg==" saltValue="lbVcDb7qPcYsowrspsCopg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35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12618450</v>
      </c>
      <c r="F9" s="19">
        <f>E9+(E9*$C$6)</f>
        <v>12618450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16501050.000000002</v>
      </c>
      <c r="F10" s="18">
        <f t="shared" ref="F10:F21" si="1">E10+(E10*$C$6)</f>
        <v>16501050.000000002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4853250</v>
      </c>
      <c r="F11" s="18">
        <f>E11+(E11*$C$6)</f>
        <v>4853250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970650</v>
      </c>
      <c r="F12" s="18">
        <f t="shared" si="1"/>
        <v>970650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1941300</v>
      </c>
      <c r="F13" s="18">
        <f t="shared" si="1"/>
        <v>1941300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4853250</v>
      </c>
      <c r="F14" s="18">
        <f t="shared" si="1"/>
        <v>4853250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4853250</v>
      </c>
      <c r="F15" s="18">
        <f t="shared" si="1"/>
        <v>4853250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29119500</v>
      </c>
      <c r="F16" s="18">
        <f t="shared" si="1"/>
        <v>29119500</v>
      </c>
    </row>
    <row r="17" spans="2:6" ht="15" customHeight="1" x14ac:dyDescent="0.25">
      <c r="B17" s="11" t="s">
        <v>2</v>
      </c>
      <c r="C17" s="51" t="s">
        <v>36</v>
      </c>
      <c r="D17" s="31">
        <v>0.15</v>
      </c>
      <c r="E17" s="15">
        <f t="shared" si="0"/>
        <v>14559750</v>
      </c>
      <c r="F17" s="18">
        <f t="shared" si="1"/>
        <v>14559750</v>
      </c>
    </row>
    <row r="18" spans="2:6" ht="15" customHeight="1" x14ac:dyDescent="0.25">
      <c r="B18" s="11" t="s">
        <v>11</v>
      </c>
      <c r="C18" s="51" t="s">
        <v>36</v>
      </c>
      <c r="D18" s="31">
        <v>1.4999999999999999E-2</v>
      </c>
      <c r="E18" s="15">
        <f t="shared" si="0"/>
        <v>1455975</v>
      </c>
      <c r="F18" s="18">
        <f t="shared" si="1"/>
        <v>1455975</v>
      </c>
    </row>
    <row r="19" spans="2:6" ht="15" customHeight="1" x14ac:dyDescent="0.25">
      <c r="B19" s="11" t="s">
        <v>12</v>
      </c>
      <c r="C19" s="51" t="s">
        <v>36</v>
      </c>
      <c r="D19" s="31">
        <v>0.03</v>
      </c>
      <c r="E19" s="15">
        <f t="shared" si="0"/>
        <v>2911950</v>
      </c>
      <c r="F19" s="18">
        <f t="shared" si="1"/>
        <v>2911950</v>
      </c>
    </row>
    <row r="20" spans="2:6" ht="15" customHeight="1" x14ac:dyDescent="0.25">
      <c r="B20" s="11" t="s">
        <v>15</v>
      </c>
      <c r="C20" s="51" t="s">
        <v>36</v>
      </c>
      <c r="D20" s="31">
        <v>0.02</v>
      </c>
      <c r="E20" s="15">
        <f t="shared" si="0"/>
        <v>1941300</v>
      </c>
      <c r="F20" s="18">
        <f t="shared" si="1"/>
        <v>1941300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485325</v>
      </c>
      <c r="F21" s="18">
        <f t="shared" si="1"/>
        <v>485325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97065000</v>
      </c>
      <c r="F22" s="55">
        <f>E22+(E22*($C$6/100))</f>
        <v>97065000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wM/+M404u/V0JyVUtHmr8I/KzR4aBCumpdXFIOJ/IFC7/0LEjc6ZdVEoYlVGJq4z6jelB/ovJsZuosD0Hq1bFw==" saltValue="a0HiEpnOX1/LZ6kZ8GTFYA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38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111421000</v>
      </c>
      <c r="D8" s="48">
        <f>'Běžné opravy'!F19</f>
        <v>3664000</v>
      </c>
      <c r="E8" s="48">
        <f>SNK!F22</f>
        <v>97065000</v>
      </c>
      <c r="F8" s="48">
        <f>SUM(C8:E8)</f>
        <v>212150000</v>
      </c>
      <c r="G8" s="65">
        <f>F8*4</f>
        <v>848600000</v>
      </c>
    </row>
    <row r="13" spans="2:8" x14ac:dyDescent="0.25">
      <c r="B13" s="33"/>
    </row>
  </sheetData>
  <sheetProtection algorithmName="SHA-512" hashValue="40HIz3QNNH+8SmYi3kIhwJOeNoeAjnVN9X/S4Vhq4R/PtXv8YYsJ4v6Lfv41s0Yg33tHkncwJR11o8PbWWWfrQ==" saltValue="WHxgx5eF1P5bI8XDVjP6J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2025-06-03T11:44:57Z</dcterms:modified>
</cp:coreProperties>
</file>