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6AE6AD12-E0FA-4C8C-91AB-F32D12A7D727}" xr6:coauthVersionLast="41" xr6:coauthVersionMax="41" xr10:uidLastSave="{00000000-0000-0000-0000-000000000000}"/>
  <bookViews>
    <workbookView xWindow="-120" yWindow="-120" windowWidth="29040" windowHeight="15840" firstSheet="5" activeTab="12" xr2:uid="{00000000-000D-0000-FFFF-FFFF00000000}"/>
  </bookViews>
  <sheets>
    <sheet name="Četnost výkonů " sheetId="19" r:id="rId1"/>
    <sheet name="Nab list část_1" sheetId="5" r:id="rId2"/>
    <sheet name="Nab list část_2" sheetId="8" r:id="rId3"/>
    <sheet name="Nab list částl_3" sheetId="9" r:id="rId4"/>
    <sheet name="Nab list část_4" sheetId="10" r:id="rId5"/>
    <sheet name="Nab list část_5" sheetId="11" r:id="rId6"/>
    <sheet name="Nab list část_6" sheetId="12" r:id="rId7"/>
    <sheet name="Nab list část_7" sheetId="13" r:id="rId8"/>
    <sheet name="Nab list část_8" sheetId="14" r:id="rId9"/>
    <sheet name="Nab list část_9" sheetId="15" r:id="rId10"/>
    <sheet name="Nab list část_10" sheetId="16" r:id="rId11"/>
    <sheet name="Nab list část_11" sheetId="17" r:id="rId12"/>
    <sheet name="Nab list část_12" sheetId="18" r:id="rId13"/>
    <sheet name="List1" sheetId="4" state="hidden" r:id="rId14"/>
  </sheets>
  <definedNames>
    <definedName name="_xlnm.Print_Area" localSheetId="0">'Četnost výkonů '!$A$1:$G$22</definedName>
    <definedName name="_xlnm.Print_Area" localSheetId="1">'Nab list část_1'!$A$1:$F$43</definedName>
    <definedName name="_xlnm.Print_Area" localSheetId="10">'Nab list část_10'!$A$1:$F$43</definedName>
    <definedName name="_xlnm.Print_Area" localSheetId="11">'Nab list část_11'!$A$1:$F$43</definedName>
    <definedName name="_xlnm.Print_Area" localSheetId="12">'Nab list část_12'!$A$1:$F$43</definedName>
    <definedName name="_xlnm.Print_Area" localSheetId="2">'Nab list část_2'!$A$1:$F$43</definedName>
    <definedName name="_xlnm.Print_Area" localSheetId="4">'Nab list část_4'!$A$1:$F$43</definedName>
    <definedName name="_xlnm.Print_Area" localSheetId="5">'Nab list část_5'!$A$1:$F$43</definedName>
    <definedName name="_xlnm.Print_Area" localSheetId="6">'Nab list část_6'!$A$1:$F$43</definedName>
    <definedName name="_xlnm.Print_Area" localSheetId="7">'Nab list část_7'!$A$1:$F$43</definedName>
    <definedName name="_xlnm.Print_Area" localSheetId="8">'Nab list část_8'!$A$1:$F$43</definedName>
    <definedName name="_xlnm.Print_Area" localSheetId="9">'Nab list část_9'!$A$1:$F$43</definedName>
    <definedName name="_xlnm.Print_Area" localSheetId="3">'Nab list částl_3'!$A$1:$F$43</definedName>
    <definedName name="Z_E237BFDE_6554_46C9_BA64_A4880D561E0D_.wvu.PrintArea" localSheetId="1" hidden="1">'Nab list část_1'!$A$1:$F$43</definedName>
    <definedName name="Z_E237BFDE_6554_46C9_BA64_A4880D561E0D_.wvu.PrintArea" localSheetId="10" hidden="1">'Nab list část_10'!$A$1:$F$43</definedName>
    <definedName name="Z_E237BFDE_6554_46C9_BA64_A4880D561E0D_.wvu.PrintArea" localSheetId="11" hidden="1">'Nab list část_11'!$A$1:$F$43</definedName>
    <definedName name="Z_E237BFDE_6554_46C9_BA64_A4880D561E0D_.wvu.PrintArea" localSheetId="12" hidden="1">'Nab list část_12'!$A$1:$F$43</definedName>
    <definedName name="Z_E237BFDE_6554_46C9_BA64_A4880D561E0D_.wvu.PrintArea" localSheetId="2" hidden="1">'Nab list část_2'!$A$1:$F$43</definedName>
    <definedName name="Z_E237BFDE_6554_46C9_BA64_A4880D561E0D_.wvu.PrintArea" localSheetId="4" hidden="1">'Nab list část_4'!$A$1:$F$43</definedName>
    <definedName name="Z_E237BFDE_6554_46C9_BA64_A4880D561E0D_.wvu.PrintArea" localSheetId="5" hidden="1">'Nab list část_5'!$A$1:$F$43</definedName>
    <definedName name="Z_E237BFDE_6554_46C9_BA64_A4880D561E0D_.wvu.PrintArea" localSheetId="6" hidden="1">'Nab list část_6'!$A$1:$F$43</definedName>
    <definedName name="Z_E237BFDE_6554_46C9_BA64_A4880D561E0D_.wvu.PrintArea" localSheetId="7" hidden="1">'Nab list část_7'!$A$1:$F$43</definedName>
    <definedName name="Z_E237BFDE_6554_46C9_BA64_A4880D561E0D_.wvu.PrintArea" localSheetId="8" hidden="1">'Nab list část_8'!$A$1:$F$43</definedName>
    <definedName name="Z_E237BFDE_6554_46C9_BA64_A4880D561E0D_.wvu.PrintArea" localSheetId="9" hidden="1">'Nab list část_9'!$A$1:$F$43</definedName>
    <definedName name="Z_E237BFDE_6554_46C9_BA64_A4880D561E0D_.wvu.PrintArea" localSheetId="3" hidden="1">'Nab list částl_3'!$A$1:$F$43</definedName>
    <definedName name="Z_EB25F5C1_5E00_469D_83BD_02BEBF6A9C4A_.wvu.PrintArea" localSheetId="1" hidden="1">'Nab list část_1'!$A$1:$F$43</definedName>
    <definedName name="Z_EB25F5C1_5E00_469D_83BD_02BEBF6A9C4A_.wvu.PrintArea" localSheetId="10" hidden="1">'Nab list část_10'!$A$1:$F$43</definedName>
    <definedName name="Z_EB25F5C1_5E00_469D_83BD_02BEBF6A9C4A_.wvu.PrintArea" localSheetId="11" hidden="1">'Nab list část_11'!$A$1:$F$43</definedName>
    <definedName name="Z_EB25F5C1_5E00_469D_83BD_02BEBF6A9C4A_.wvu.PrintArea" localSheetId="12" hidden="1">'Nab list část_12'!$A$1:$F$43</definedName>
    <definedName name="Z_EB25F5C1_5E00_469D_83BD_02BEBF6A9C4A_.wvu.PrintArea" localSheetId="2" hidden="1">'Nab list část_2'!$A$1:$F$43</definedName>
    <definedName name="Z_EB25F5C1_5E00_469D_83BD_02BEBF6A9C4A_.wvu.PrintArea" localSheetId="4" hidden="1">'Nab list část_4'!$A$1:$F$43</definedName>
    <definedName name="Z_EB25F5C1_5E00_469D_83BD_02BEBF6A9C4A_.wvu.PrintArea" localSheetId="5" hidden="1">'Nab list část_5'!$A$1:$F$43</definedName>
    <definedName name="Z_EB25F5C1_5E00_469D_83BD_02BEBF6A9C4A_.wvu.PrintArea" localSheetId="6" hidden="1">'Nab list část_6'!$A$1:$F$43</definedName>
    <definedName name="Z_EB25F5C1_5E00_469D_83BD_02BEBF6A9C4A_.wvu.PrintArea" localSheetId="7" hidden="1">'Nab list část_7'!$A$1:$F$43</definedName>
    <definedName name="Z_EB25F5C1_5E00_469D_83BD_02BEBF6A9C4A_.wvu.PrintArea" localSheetId="8" hidden="1">'Nab list část_8'!$A$1:$F$43</definedName>
    <definedName name="Z_EB25F5C1_5E00_469D_83BD_02BEBF6A9C4A_.wvu.PrintArea" localSheetId="9" hidden="1">'Nab list část_9'!$A$1:$F$43</definedName>
    <definedName name="Z_EB25F5C1_5E00_469D_83BD_02BEBF6A9C4A_.wvu.PrintArea" localSheetId="3" hidden="1">'Nab list částl_3'!$A$1:$F$43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8" l="1"/>
  <c r="D29" i="18"/>
  <c r="D29" i="17"/>
  <c r="D29" i="16"/>
  <c r="D29" i="15"/>
  <c r="D29" i="14"/>
  <c r="D29" i="13"/>
  <c r="D29" i="12"/>
  <c r="D29" i="11"/>
  <c r="D29" i="10"/>
  <c r="D29" i="9"/>
  <c r="F19" i="19" l="1"/>
  <c r="G6" i="19" s="1"/>
  <c r="G17" i="19" l="1"/>
  <c r="G13" i="19"/>
  <c r="G9" i="19"/>
  <c r="G5" i="19"/>
  <c r="G3" i="19"/>
  <c r="G16" i="19"/>
  <c r="G12" i="19"/>
  <c r="G8" i="19"/>
  <c r="G4" i="19"/>
  <c r="G2" i="19"/>
  <c r="G19" i="19" s="1"/>
  <c r="G15" i="19"/>
  <c r="G11" i="19"/>
  <c r="G7" i="19"/>
  <c r="G18" i="19"/>
  <c r="G14" i="19"/>
  <c r="G10" i="19"/>
  <c r="D31" i="18" l="1"/>
  <c r="E26" i="18"/>
  <c r="E25" i="18"/>
  <c r="E24" i="18"/>
  <c r="D31" i="17"/>
  <c r="E26" i="17"/>
  <c r="E25" i="17"/>
  <c r="E24" i="17"/>
  <c r="D31" i="16"/>
  <c r="E26" i="16"/>
  <c r="E25" i="16"/>
  <c r="E24" i="16"/>
  <c r="D31" i="15"/>
  <c r="E26" i="15"/>
  <c r="E25" i="15"/>
  <c r="E24" i="15"/>
  <c r="D31" i="14"/>
  <c r="E26" i="14"/>
  <c r="E25" i="14"/>
  <c r="E24" i="14"/>
  <c r="D31" i="13"/>
  <c r="E26" i="13"/>
  <c r="E25" i="13"/>
  <c r="E24" i="13"/>
  <c r="D31" i="12"/>
  <c r="E26" i="12"/>
  <c r="E25" i="12"/>
  <c r="E24" i="12"/>
  <c r="D31" i="11"/>
  <c r="E26" i="11"/>
  <c r="E25" i="11"/>
  <c r="E24" i="11"/>
  <c r="D31" i="10"/>
  <c r="E26" i="10"/>
  <c r="E25" i="10"/>
  <c r="E24" i="10"/>
  <c r="D31" i="9"/>
  <c r="E26" i="9"/>
  <c r="E25" i="9"/>
  <c r="E24" i="9"/>
  <c r="E26" i="8"/>
  <c r="E25" i="8"/>
  <c r="D31" i="8"/>
  <c r="E24" i="8" l="1"/>
  <c r="E26" i="5" l="1"/>
  <c r="E25" i="5"/>
  <c r="E24" i="5"/>
  <c r="D29" i="5" l="1"/>
  <c r="D31" i="5" s="1"/>
</calcChain>
</file>

<file path=xl/sharedStrings.xml><?xml version="1.0" encoding="utf-8"?>
<sst xmlns="http://schemas.openxmlformats.org/spreadsheetml/2006/main" count="343" uniqueCount="93">
  <si>
    <t>Brno</t>
  </si>
  <si>
    <t>Výkony pro vypracování základního rozsahu PD</t>
  </si>
  <si>
    <t xml:space="preserve">České Budějovice </t>
  </si>
  <si>
    <t>Ostatní výkony pro vypracování  PD ( včetně SBVB )</t>
  </si>
  <si>
    <t xml:space="preserve">Hodonín </t>
  </si>
  <si>
    <t>Výkony geodetických prací pro PD</t>
  </si>
  <si>
    <t xml:space="preserve">Jihlava </t>
  </si>
  <si>
    <t>Správní poplatky - nesoutěžní spektrum</t>
  </si>
  <si>
    <t xml:space="preserve">Jindřichův Hradec </t>
  </si>
  <si>
    <t xml:space="preserve">Nové Město na Moravě  </t>
  </si>
  <si>
    <t xml:space="preserve">Otrokovice </t>
  </si>
  <si>
    <t xml:space="preserve">Písek </t>
  </si>
  <si>
    <t>Prostějov</t>
  </si>
  <si>
    <t>Tábor</t>
  </si>
  <si>
    <t>Znojmo</t>
  </si>
  <si>
    <t xml:space="preserve">Veřejná zakázka: </t>
  </si>
  <si>
    <t>ČÁST VEŘEJNÉ ZAKÁZKY:</t>
  </si>
  <si>
    <t>Region:</t>
  </si>
  <si>
    <t>Spektrum</t>
  </si>
  <si>
    <t>Předpokládané objemy plnění ve spektru v (Kč)</t>
  </si>
  <si>
    <t>nesoutěží se</t>
  </si>
  <si>
    <t xml:space="preserve">Razítko a podpis     
</t>
  </si>
  <si>
    <t>Instrukce k vyplnění :</t>
  </si>
  <si>
    <t>Oprávněné náklady (správní poplatky atd.)</t>
  </si>
  <si>
    <t>Spektrum č.1 výkony příkazníka (V1-V9)</t>
  </si>
  <si>
    <t>Spektrum č.2 geodetické výkony ( V10-V17)</t>
  </si>
  <si>
    <t>Celková nabídková cena za 60 měsíců pro výše uvedený region         (výsledná cena bude doplněna do Krycího listu nabídky ) :</t>
  </si>
  <si>
    <t>Administrativní zajištění věcných břemen včetně zajištění souvisejících geodetických prací</t>
  </si>
  <si>
    <t>Hodonín</t>
  </si>
  <si>
    <t>Nové Město na Moravě</t>
  </si>
  <si>
    <t>Otrokovice</t>
  </si>
  <si>
    <t>Jihlava</t>
  </si>
  <si>
    <t>České Budějovice</t>
  </si>
  <si>
    <t>Jindřichův Hradec</t>
  </si>
  <si>
    <t>Písek</t>
  </si>
  <si>
    <t>NABÍDKOVÝ LIST</t>
  </si>
  <si>
    <t>Příloha č. 1 - Nabídkový list_Hodnotící model</t>
  </si>
  <si>
    <t xml:space="preserve">Pro vyloučení pochybností zadavatel upozorňuje účastníky, že pro podání řádné nabídky jsou oprávněni vyplňovat pouze žlutě podbarvená pole, kde nabídnou % přirážku, nebo slevu zaokrouhlenou na celé %. V případě nabídky slevy k danému spektru účastníci uvedou zápornou hodnotu slevy z ceny výkonů v daném spektru  v procentech, v případě přirážky pak kladnou hodnotu přirážky. Další údaje účastníci nemění. Formulářem vypočtená nabídková cena této části veřejné zakázky je stanovena v souladu se ZZVZ pro účely hodnocení nabídek. Skutečný rozsah plnění  u vybraného dodavatele bude určen v souladu s podmínkami zadání této VZ. Zadavatel si v podmínkách zadání vyhradil právo zadávat dílčí plnění postupem dle příkazní smlouvy a rovněž právo předpokládanou hodnotu části veřejné zakázky či kteroukoli její část nevyčerpat, nebo naopak překročit. Veškeré jednotkové bázové ceny výkonů ve spektrech a shodně tak i předpokládané hodnoty v tomto dokumentu, jsou uvedeny v Kč.  </t>
  </si>
  <si>
    <t>Účastník:</t>
  </si>
  <si>
    <t>[bude doplněno účastníkem při podání nabídky]</t>
  </si>
  <si>
    <t>Výkon</t>
  </si>
  <si>
    <t>Název a popis výkonu*</t>
  </si>
  <si>
    <t>MJ</t>
  </si>
  <si>
    <t xml:space="preserve">Cena Bázová v Kč bez DPH             </t>
  </si>
  <si>
    <t>V1</t>
  </si>
  <si>
    <t>ks</t>
  </si>
  <si>
    <t xml:space="preserve">  Spektrum č.1 výkony příkazníka, uzavírání sml. závazků</t>
  </si>
  <si>
    <t>V2</t>
  </si>
  <si>
    <t>V3</t>
  </si>
  <si>
    <t>V4</t>
  </si>
  <si>
    <t xml:space="preserve">Každý další podpis povinného </t>
  </si>
  <si>
    <t>V5</t>
  </si>
  <si>
    <t>Návrh na vklad do katastru nemovitostí</t>
  </si>
  <si>
    <t>V6</t>
  </si>
  <si>
    <t>Neuzavřená smlouva o zřízení věcného břemene, na níž bylo prokazatelně pracováno  - platí i pro smlouvy, které budou předány na žalobu, vyvlastnění</t>
  </si>
  <si>
    <t>V7</t>
  </si>
  <si>
    <t>Návrh na zahájení řízení v případě nezletilých nebo nesvéprávných</t>
  </si>
  <si>
    <t>V8</t>
  </si>
  <si>
    <t>Příprava podkladů pro potřeby vyvlastnění, pro potřeby žaloby</t>
  </si>
  <si>
    <t>V9</t>
  </si>
  <si>
    <t>Speciální činnosti Příkazníka nezahrnuté v stávajících výkonech hrazené hod sazbou</t>
  </si>
  <si>
    <t>hod</t>
  </si>
  <si>
    <t>V10</t>
  </si>
  <si>
    <t>Spektrum č.2 geodetické výkony</t>
  </si>
  <si>
    <t>V11</t>
  </si>
  <si>
    <t>V12</t>
  </si>
  <si>
    <t>V13</t>
  </si>
  <si>
    <t>V14</t>
  </si>
  <si>
    <t>Za každou další kopii geometrického plánu</t>
  </si>
  <si>
    <t>V15</t>
  </si>
  <si>
    <t>Příprava podkladů pro měření v terénu z PD, z KÚ, zpracování mapových podkladů</t>
  </si>
  <si>
    <t>km</t>
  </si>
  <si>
    <t>V16</t>
  </si>
  <si>
    <t>V17</t>
  </si>
  <si>
    <t>Speciální činnosti Geodeta nezahrnuté v stávajících výkonech hrazené hod sazbou</t>
  </si>
  <si>
    <t>Smlouva o zřízení věcného břemene s jedním povinným včetně souvisejících úkonů, v případě, že je uzavřena smlouva o smlouvě budoucí o zřízení věcného břemene</t>
  </si>
  <si>
    <t>Smlouva o zřízení věcného břemene s jedním povinným včetně souvisejících úkonů, v případě, že není uzavřena smlouva o smlouvě budoucí o zřízení věcného břemene (platí i pro odkupy)</t>
  </si>
  <si>
    <t>Smlouva o zřízení věcného břemene včetně souvisejících úkonů, v případě, že smlouvy jsou uzavírány před realizací stavby (bez SBVB)</t>
  </si>
  <si>
    <t>Geometrický plán do 100m v počtu základních  vyhotovení ≤ 7 vč. tabulky ploch a délek</t>
  </si>
  <si>
    <t>Geometrický plán každých dalších 100m v počtu základních  vyhotovení ≤ 7 vč. tabulky ploch a délek</t>
  </si>
  <si>
    <r>
      <t>Geometrický plán na jednotlivé podpěrné body VVN do 1-2 kusů</t>
    </r>
    <r>
      <rPr>
        <sz val="11"/>
        <color rgb="FF000000"/>
        <rFont val="Calibri"/>
        <family val="2"/>
        <charset val="238"/>
      </rPr>
      <t xml:space="preserve"> v počtu základních vyhotoveních ≤ 7 vč. tabulky ploch a délek</t>
    </r>
  </si>
  <si>
    <r>
      <t>Geometrický plán na  jednotlivé podpěrné body VVN nad 2 kusy</t>
    </r>
    <r>
      <rPr>
        <sz val="11"/>
        <color rgb="FF000000"/>
        <rFont val="Calibri"/>
        <family val="2"/>
        <charset val="238"/>
      </rPr>
      <t xml:space="preserve"> v počtu základních vyhotoveních  ≤ 7 vč. tabulky ploch a délek</t>
    </r>
  </si>
  <si>
    <t>Geodetické zaměření stavby před realizací stavby, měření ID bodů, vytyčení trasy, zaměření a stabilizace bodů VB</t>
  </si>
  <si>
    <t>Předpokládaný průměrný počet výkonů **</t>
  </si>
  <si>
    <t xml:space="preserve">Předpokládané procentní rozložení výkonů***     </t>
  </si>
  <si>
    <t>***Zadavatel pro orientaci účastníkům zveřejňuje předpokládanou průměrněrnou % četnost výkonů za rok pro jeden region</t>
  </si>
  <si>
    <t>** Zadavatel pro orientaci účastníkům zveřejňuje předpokládanou průměrněrnou četnost výkonů za rok pro jeden region</t>
  </si>
  <si>
    <t>Nabízená hodnota části veřejné zakázky (za 12 měsíců)</t>
  </si>
  <si>
    <t>Sleva(-)/Přirážka (+) nabídnutá účastníkem</t>
  </si>
  <si>
    <t>Předpokládaná hodnota spektra za 12 měsíců přepočtená dle nabídky účastníka</t>
  </si>
  <si>
    <t xml:space="preserve"> </t>
  </si>
  <si>
    <t xml:space="preserve"> plyn</t>
  </si>
  <si>
    <t>* Bližší vymezení rozsahu a způsobu plnění je uvedeno v návrhu smlouvy a v jejích přílohách 1 a 2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</si>
</sst>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"/>
    <numFmt numFmtId="166" formatCode="#,##0\ &quot;Kč&quot;"/>
    <numFmt numFmtId="167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28">
    <xf numFmtId="0" fontId="0" fillId="0" borderId="0" xfId="0"/>
    <xf numFmtId="0" fontId="3" fillId="0" borderId="0" xfId="1"/>
    <xf numFmtId="44" fontId="3" fillId="0" borderId="0" xfId="1" applyNumberFormat="1"/>
    <xf numFmtId="0" fontId="6" fillId="0" borderId="0" xfId="1" applyFont="1"/>
    <xf numFmtId="0" fontId="8" fillId="0" borderId="0" xfId="1" applyFont="1" applyBorder="1" applyAlignment="1">
      <alignment horizontal="left" vertical="center"/>
    </xf>
    <xf numFmtId="0" fontId="3" fillId="0" borderId="1" xfId="1" applyBorder="1"/>
    <xf numFmtId="0" fontId="3" fillId="0" borderId="2" xfId="1" applyBorder="1"/>
    <xf numFmtId="0" fontId="3" fillId="0" borderId="3" xfId="1" applyBorder="1"/>
    <xf numFmtId="0" fontId="8" fillId="0" borderId="4" xfId="1" applyFont="1" applyBorder="1" applyAlignment="1">
      <alignment horizontal="left" vertical="center"/>
    </xf>
    <xf numFmtId="0" fontId="9" fillId="0" borderId="5" xfId="1" applyFont="1" applyBorder="1"/>
    <xf numFmtId="0" fontId="9" fillId="0" borderId="6" xfId="1" applyFont="1" applyBorder="1"/>
    <xf numFmtId="0" fontId="3" fillId="0" borderId="0" xfId="1" applyBorder="1"/>
    <xf numFmtId="0" fontId="3" fillId="0" borderId="6" xfId="1" applyBorder="1"/>
    <xf numFmtId="0" fontId="3" fillId="0" borderId="0" xfId="3"/>
    <xf numFmtId="0" fontId="3" fillId="0" borderId="7" xfId="1" applyBorder="1"/>
    <xf numFmtId="0" fontId="3" fillId="0" borderId="8" xfId="1" applyBorder="1"/>
    <xf numFmtId="0" fontId="3" fillId="0" borderId="9" xfId="1" applyBorder="1"/>
    <xf numFmtId="0" fontId="10" fillId="3" borderId="0" xfId="1" applyFont="1" applyFill="1"/>
    <xf numFmtId="0" fontId="11" fillId="0" borderId="0" xfId="1" applyFont="1" applyAlignment="1">
      <alignment horizontal="center" vertical="center"/>
    </xf>
    <xf numFmtId="0" fontId="11" fillId="3" borderId="11" xfId="3" applyFont="1" applyFill="1" applyBorder="1" applyAlignment="1">
      <alignment horizontal="center" vertical="center"/>
    </xf>
    <xf numFmtId="0" fontId="11" fillId="3" borderId="11" xfId="3" applyFont="1" applyFill="1" applyBorder="1" applyAlignment="1">
      <alignment horizontal="center" vertical="center" wrapText="1"/>
    </xf>
    <xf numFmtId="0" fontId="11" fillId="3" borderId="3" xfId="3" applyFont="1" applyFill="1" applyBorder="1" applyAlignment="1">
      <alignment horizontal="center" vertical="center" wrapText="1"/>
    </xf>
    <xf numFmtId="0" fontId="3" fillId="0" borderId="0" xfId="3" applyFont="1" applyBorder="1"/>
    <xf numFmtId="9" fontId="3" fillId="3" borderId="0" xfId="3" applyNumberFormat="1" applyFill="1" applyBorder="1" applyAlignment="1">
      <alignment horizontal="center" vertical="center"/>
    </xf>
    <xf numFmtId="165" fontId="3" fillId="0" borderId="0" xfId="3" applyNumberFormat="1" applyBorder="1" applyAlignment="1">
      <alignment horizontal="center" vertical="center"/>
    </xf>
    <xf numFmtId="9" fontId="3" fillId="0" borderId="0" xfId="3" applyNumberFormat="1" applyFont="1" applyBorder="1" applyAlignment="1">
      <alignment horizontal="center" vertical="center"/>
    </xf>
    <xf numFmtId="0" fontId="3" fillId="3" borderId="0" xfId="1" applyFill="1" applyBorder="1"/>
    <xf numFmtId="6" fontId="3" fillId="0" borderId="0" xfId="1" applyNumberFormat="1"/>
    <xf numFmtId="166" fontId="6" fillId="4" borderId="10" xfId="1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166" fontId="6" fillId="3" borderId="0" xfId="1" applyNumberFormat="1" applyFont="1" applyFill="1" applyBorder="1" applyAlignment="1">
      <alignment horizontal="center" vertical="center"/>
    </xf>
    <xf numFmtId="0" fontId="3" fillId="0" borderId="0" xfId="3" applyAlignment="1">
      <alignment vertical="center"/>
    </xf>
    <xf numFmtId="0" fontId="3" fillId="0" borderId="0" xfId="3" applyAlignment="1">
      <alignment horizontal="left" vertical="center" wrapText="1"/>
    </xf>
    <xf numFmtId="0" fontId="3" fillId="3" borderId="0" xfId="1" applyFill="1"/>
    <xf numFmtId="0" fontId="3" fillId="0" borderId="0" xfId="3" applyAlignment="1">
      <alignment vertical="center" wrapText="1"/>
    </xf>
    <xf numFmtId="0" fontId="3" fillId="0" borderId="0" xfId="3" applyFont="1" applyAlignment="1">
      <alignment vertical="center" wrapText="1"/>
    </xf>
    <xf numFmtId="0" fontId="12" fillId="3" borderId="0" xfId="1" applyFont="1" applyFill="1" applyBorder="1" applyAlignment="1">
      <alignment horizontal="left" vertical="center"/>
    </xf>
    <xf numFmtId="166" fontId="13" fillId="3" borderId="0" xfId="1" applyNumberFormat="1" applyFont="1" applyFill="1" applyBorder="1" applyAlignment="1">
      <alignment horizontal="center" vertical="center"/>
    </xf>
    <xf numFmtId="0" fontId="14" fillId="3" borderId="0" xfId="1" applyFont="1" applyFill="1" applyBorder="1"/>
    <xf numFmtId="0" fontId="15" fillId="3" borderId="0" xfId="0" applyFont="1" applyFill="1" applyBorder="1" applyAlignment="1">
      <alignment horizontal="left" vertical="center" wrapText="1"/>
    </xf>
    <xf numFmtId="0" fontId="3" fillId="3" borderId="13" xfId="1" applyFill="1" applyBorder="1" applyAlignment="1">
      <alignment horizontal="center" wrapText="1"/>
    </xf>
    <xf numFmtId="0" fontId="11" fillId="3" borderId="6" xfId="3" applyFont="1" applyFill="1" applyBorder="1" applyAlignment="1">
      <alignment horizontal="center" vertical="center"/>
    </xf>
    <xf numFmtId="0" fontId="7" fillId="3" borderId="0" xfId="3" applyFont="1" applyFill="1" applyAlignment="1">
      <alignment horizontal="left" vertical="center"/>
    </xf>
    <xf numFmtId="0" fontId="9" fillId="3" borderId="5" xfId="1" applyFont="1" applyFill="1" applyBorder="1"/>
    <xf numFmtId="0" fontId="9" fillId="3" borderId="0" xfId="1" applyFont="1" applyFill="1" applyBorder="1"/>
    <xf numFmtId="0" fontId="11" fillId="0" borderId="0" xfId="1" applyFont="1" applyBorder="1" applyAlignment="1">
      <alignment horizontal="center"/>
    </xf>
    <xf numFmtId="164" fontId="3" fillId="0" borderId="14" xfId="3" applyNumberFormat="1" applyFill="1" applyBorder="1" applyAlignment="1">
      <alignment horizontal="center" vertical="center"/>
    </xf>
    <xf numFmtId="164" fontId="3" fillId="0" borderId="15" xfId="3" applyNumberFormat="1" applyFill="1" applyBorder="1" applyAlignment="1">
      <alignment horizontal="center" vertical="center"/>
    </xf>
    <xf numFmtId="0" fontId="3" fillId="0" borderId="10" xfId="3" applyFont="1" applyBorder="1" applyAlignment="1">
      <alignment vertical="center"/>
    </xf>
    <xf numFmtId="164" fontId="3" fillId="0" borderId="10" xfId="3" applyNumberFormat="1" applyFill="1" applyBorder="1" applyAlignment="1">
      <alignment horizontal="center" vertical="center"/>
    </xf>
    <xf numFmtId="9" fontId="3" fillId="0" borderId="16" xfId="3" applyNumberFormat="1" applyFont="1" applyBorder="1" applyAlignment="1">
      <alignment horizontal="center" vertical="center"/>
    </xf>
    <xf numFmtId="164" fontId="3" fillId="3" borderId="17" xfId="3" applyNumberFormat="1" applyFill="1" applyBorder="1" applyAlignment="1">
      <alignment horizontal="center" vertical="center"/>
    </xf>
    <xf numFmtId="164" fontId="3" fillId="3" borderId="18" xfId="3" applyNumberFormat="1" applyFill="1" applyBorder="1" applyAlignment="1">
      <alignment horizontal="center" vertical="center"/>
    </xf>
    <xf numFmtId="0" fontId="11" fillId="0" borderId="14" xfId="3" applyFont="1" applyBorder="1" applyAlignment="1">
      <alignment horizontal="left" vertical="center" wrapText="1"/>
    </xf>
    <xf numFmtId="0" fontId="11" fillId="0" borderId="15" xfId="3" applyFont="1" applyBorder="1" applyAlignment="1">
      <alignment horizontal="left" vertical="center" wrapText="1"/>
    </xf>
    <xf numFmtId="9" fontId="17" fillId="2" borderId="10" xfId="3" applyNumberFormat="1" applyFont="1" applyFill="1" applyBorder="1" applyAlignment="1" applyProtection="1">
      <alignment horizontal="center" vertical="center"/>
      <protection locked="0"/>
    </xf>
    <xf numFmtId="0" fontId="16" fillId="0" borderId="5" xfId="1" applyFont="1" applyBorder="1" applyAlignment="1">
      <alignment horizontal="center"/>
    </xf>
    <xf numFmtId="164" fontId="3" fillId="3" borderId="19" xfId="3" applyNumberFormat="1" applyFill="1" applyBorder="1" applyAlignment="1">
      <alignment horizontal="center" vertical="center"/>
    </xf>
    <xf numFmtId="0" fontId="9" fillId="0" borderId="20" xfId="1" applyFont="1" applyBorder="1"/>
    <xf numFmtId="0" fontId="20" fillId="0" borderId="12" xfId="3" applyFont="1" applyBorder="1" applyAlignment="1">
      <alignment horizontal="center" vertical="center" wrapText="1"/>
    </xf>
    <xf numFmtId="0" fontId="3" fillId="0" borderId="0" xfId="1" applyFont="1"/>
    <xf numFmtId="166" fontId="21" fillId="5" borderId="0" xfId="3" applyNumberFormat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left" vertical="center" wrapText="1"/>
    </xf>
    <xf numFmtId="0" fontId="16" fillId="0" borderId="5" xfId="1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3" xfId="0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center" textRotation="90" wrapText="1"/>
    </xf>
    <xf numFmtId="0" fontId="28" fillId="0" borderId="0" xfId="0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/>
    </xf>
    <xf numFmtId="167" fontId="28" fillId="0" borderId="26" xfId="22" applyNumberFormat="1" applyFont="1" applyBorder="1" applyAlignment="1">
      <alignment horizontal="center" vertical="center" wrapText="1"/>
    </xf>
    <xf numFmtId="167" fontId="29" fillId="0" borderId="32" xfId="22" applyNumberFormat="1" applyFont="1" applyBorder="1" applyAlignment="1">
      <alignment horizontal="center" vertical="center" wrapText="1"/>
    </xf>
    <xf numFmtId="3" fontId="28" fillId="0" borderId="24" xfId="0" applyNumberFormat="1" applyFont="1" applyBorder="1" applyAlignment="1">
      <alignment horizontal="center" vertical="center"/>
    </xf>
    <xf numFmtId="3" fontId="30" fillId="0" borderId="25" xfId="0" applyNumberFormat="1" applyFont="1" applyBorder="1" applyAlignment="1">
      <alignment horizontal="center"/>
    </xf>
    <xf numFmtId="3" fontId="28" fillId="0" borderId="27" xfId="0" applyNumberFormat="1" applyFont="1" applyBorder="1" applyAlignment="1">
      <alignment horizontal="center" vertical="center"/>
    </xf>
    <xf numFmtId="167" fontId="28" fillId="0" borderId="28" xfId="22" applyNumberFormat="1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3" fontId="30" fillId="0" borderId="30" xfId="0" applyNumberFormat="1" applyFont="1" applyBorder="1" applyAlignment="1">
      <alignment horizontal="center"/>
    </xf>
    <xf numFmtId="167" fontId="28" fillId="0" borderId="31" xfId="22" applyNumberFormat="1" applyFont="1" applyBorder="1" applyAlignment="1">
      <alignment horizontal="center" vertical="center" wrapText="1"/>
    </xf>
    <xf numFmtId="3" fontId="28" fillId="0" borderId="33" xfId="0" applyNumberFormat="1" applyFont="1" applyBorder="1" applyAlignment="1">
      <alignment horizontal="center" vertical="center"/>
    </xf>
    <xf numFmtId="3" fontId="30" fillId="0" borderId="21" xfId="0" applyNumberFormat="1" applyFont="1" applyBorder="1" applyAlignment="1">
      <alignment horizontal="center"/>
    </xf>
    <xf numFmtId="167" fontId="28" fillId="0" borderId="32" xfId="22" applyNumberFormat="1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center" wrapText="1"/>
    </xf>
    <xf numFmtId="0" fontId="26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vertical="center" wrapText="1"/>
    </xf>
    <xf numFmtId="0" fontId="26" fillId="0" borderId="31" xfId="0" applyFont="1" applyBorder="1" applyAlignment="1">
      <alignment horizontal="center" vertical="center" wrapText="1"/>
    </xf>
    <xf numFmtId="0" fontId="24" fillId="0" borderId="24" xfId="0" applyFont="1" applyBorder="1" applyAlignment="1">
      <alignment vertical="center" wrapText="1"/>
    </xf>
    <xf numFmtId="0" fontId="31" fillId="0" borderId="21" xfId="0" applyFont="1" applyBorder="1" applyAlignment="1">
      <alignment horizontal="center"/>
    </xf>
    <xf numFmtId="0" fontId="25" fillId="0" borderId="40" xfId="0" applyFont="1" applyBorder="1" applyAlignment="1">
      <alignment horizontal="center" vertical="center"/>
    </xf>
    <xf numFmtId="0" fontId="26" fillId="0" borderId="33" xfId="0" applyFont="1" applyBorder="1" applyAlignment="1">
      <alignment vertical="center" wrapText="1"/>
    </xf>
    <xf numFmtId="0" fontId="26" fillId="0" borderId="32" xfId="0" applyFont="1" applyBorder="1" applyAlignment="1">
      <alignment horizontal="center" vertical="center" wrapText="1"/>
    </xf>
    <xf numFmtId="0" fontId="16" fillId="0" borderId="5" xfId="1" applyFont="1" applyBorder="1" applyAlignment="1">
      <alignment horizontal="left"/>
    </xf>
    <xf numFmtId="0" fontId="27" fillId="6" borderId="41" xfId="0" applyFont="1" applyFill="1" applyBorder="1" applyAlignment="1">
      <alignment horizontal="center" textRotation="90" wrapText="1"/>
    </xf>
    <xf numFmtId="0" fontId="27" fillId="6" borderId="38" xfId="0" applyFont="1" applyFill="1" applyBorder="1" applyAlignment="1">
      <alignment horizontal="center" textRotation="90" wrapText="1"/>
    </xf>
    <xf numFmtId="0" fontId="27" fillId="6" borderId="39" xfId="0" applyFont="1" applyFill="1" applyBorder="1" applyAlignment="1">
      <alignment horizontal="center" textRotation="90" wrapText="1"/>
    </xf>
    <xf numFmtId="0" fontId="27" fillId="6" borderId="37" xfId="0" applyFont="1" applyFill="1" applyBorder="1" applyAlignment="1">
      <alignment horizontal="center" textRotation="90" wrapText="1"/>
    </xf>
    <xf numFmtId="0" fontId="24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wrapText="1"/>
    </xf>
    <xf numFmtId="0" fontId="10" fillId="0" borderId="0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 wrapText="1"/>
    </xf>
    <xf numFmtId="0" fontId="6" fillId="0" borderId="0" xfId="1" applyFont="1" applyAlignment="1">
      <alignment wrapText="1"/>
    </xf>
    <xf numFmtId="0" fontId="0" fillId="0" borderId="0" xfId="0" applyAlignment="1">
      <alignment wrapText="1"/>
    </xf>
    <xf numFmtId="0" fontId="18" fillId="0" borderId="0" xfId="1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9" fillId="2" borderId="5" xfId="1" applyFont="1" applyFill="1" applyBorder="1" applyAlignment="1" applyProtection="1">
      <alignment wrapText="1"/>
      <protection locked="0"/>
    </xf>
    <xf numFmtId="164" fontId="3" fillId="0" borderId="14" xfId="3" applyNumberFormat="1" applyFill="1" applyBorder="1" applyAlignment="1" applyProtection="1">
      <alignment horizontal="center" vertical="center"/>
    </xf>
    <xf numFmtId="164" fontId="3" fillId="0" borderId="15" xfId="3" applyNumberFormat="1" applyFill="1" applyBorder="1" applyAlignment="1" applyProtection="1">
      <alignment horizontal="center" vertical="center"/>
    </xf>
    <xf numFmtId="164" fontId="3" fillId="0" borderId="10" xfId="3" applyNumberForma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wrapText="1"/>
      <protection locked="0"/>
    </xf>
    <xf numFmtId="0" fontId="0" fillId="0" borderId="20" xfId="0" applyBorder="1" applyAlignment="1" applyProtection="1">
      <alignment wrapText="1"/>
      <protection locked="0"/>
    </xf>
    <xf numFmtId="0" fontId="16" fillId="3" borderId="10" xfId="1" applyFont="1" applyFill="1" applyBorder="1" applyAlignment="1" applyProtection="1">
      <alignment horizontal="center"/>
    </xf>
    <xf numFmtId="0" fontId="9" fillId="3" borderId="0" xfId="1" applyFont="1" applyFill="1" applyBorder="1" applyProtection="1"/>
    <xf numFmtId="0" fontId="16" fillId="0" borderId="5" xfId="1" applyFont="1" applyBorder="1" applyAlignment="1" applyProtection="1">
      <alignment horizontal="center"/>
    </xf>
    <xf numFmtId="0" fontId="0" fillId="2" borderId="5" xfId="0" applyFill="1" applyBorder="1" applyAlignment="1" applyProtection="1">
      <alignment wrapText="1"/>
      <protection locked="0"/>
    </xf>
    <xf numFmtId="0" fontId="0" fillId="2" borderId="20" xfId="0" applyFill="1" applyBorder="1" applyAlignment="1" applyProtection="1">
      <alignment wrapText="1"/>
      <protection locked="0"/>
    </xf>
  </cellXfs>
  <cellStyles count="23">
    <cellStyle name="Hypertextový odkaz 2" xfId="2" xr:uid="{00000000-0005-0000-0000-000000000000}"/>
    <cellStyle name="Normální" xfId="0" builtinId="0"/>
    <cellStyle name="Normální 10" xfId="3" xr:uid="{00000000-0005-0000-0000-000002000000}"/>
    <cellStyle name="Normální 11" xfId="4" xr:uid="{00000000-0005-0000-0000-000003000000}"/>
    <cellStyle name="Normální 12" xfId="5" xr:uid="{00000000-0005-0000-0000-000004000000}"/>
    <cellStyle name="Normální 13" xfId="20" xr:uid="{B96C5DF7-EAB4-43EC-8032-A3BAB7AA6106}"/>
    <cellStyle name="Normální 183" xfId="6" xr:uid="{00000000-0005-0000-0000-000005000000}"/>
    <cellStyle name="Normální 2" xfId="1" xr:uid="{00000000-0005-0000-0000-000006000000}"/>
    <cellStyle name="normální 3" xfId="7" xr:uid="{00000000-0005-0000-0000-000007000000}"/>
    <cellStyle name="Normální 4" xfId="8" xr:uid="{00000000-0005-0000-0000-000008000000}"/>
    <cellStyle name="Normální 5" xfId="9" xr:uid="{00000000-0005-0000-0000-000009000000}"/>
    <cellStyle name="Normální 6" xfId="10" xr:uid="{00000000-0005-0000-0000-00000A000000}"/>
    <cellStyle name="Normální 7" xfId="11" xr:uid="{00000000-0005-0000-0000-00000B000000}"/>
    <cellStyle name="Normální 8" xfId="12" xr:uid="{00000000-0005-0000-0000-00000C000000}"/>
    <cellStyle name="Normální 9" xfId="13" xr:uid="{00000000-0005-0000-0000-00000D000000}"/>
    <cellStyle name="Procenta" xfId="22" builtinId="5"/>
    <cellStyle name="Procenta 2" xfId="14" xr:uid="{00000000-0005-0000-0000-00000E000000}"/>
    <cellStyle name="Procenta 2 2" xfId="15" xr:uid="{00000000-0005-0000-0000-00000F000000}"/>
    <cellStyle name="Procenta 3" xfId="16" xr:uid="{00000000-0005-0000-0000-000010000000}"/>
    <cellStyle name="Procenta 4" xfId="17" xr:uid="{00000000-0005-0000-0000-000011000000}"/>
    <cellStyle name="Procenta 4 2" xfId="18" xr:uid="{00000000-0005-0000-0000-000012000000}"/>
    <cellStyle name="Procenta 5" xfId="19" xr:uid="{00000000-0005-0000-0000-000013000000}"/>
    <cellStyle name="Procenta 6" xfId="21" xr:uid="{AE167F2B-6C1E-4DBB-A52F-64101CFB3D3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0BC3-BF1B-477A-A1CE-840F5C35AC33}">
  <dimension ref="A1:G22"/>
  <sheetViews>
    <sheetView workbookViewId="0">
      <selection activeCell="D26" sqref="D26"/>
    </sheetView>
  </sheetViews>
  <sheetFormatPr defaultRowHeight="15" x14ac:dyDescent="0.25"/>
  <cols>
    <col min="1" max="1" width="9.140625" customWidth="1"/>
    <col min="2" max="2" width="74.28515625" customWidth="1"/>
    <col min="3" max="3" width="9.140625" customWidth="1"/>
    <col min="4" max="4" width="10.140625" customWidth="1"/>
    <col min="5" max="5" width="12.85546875" customWidth="1"/>
    <col min="6" max="6" width="21.42578125" customWidth="1"/>
    <col min="7" max="7" width="23.7109375" customWidth="1"/>
    <col min="8" max="8" width="9.140625" customWidth="1"/>
  </cols>
  <sheetData>
    <row r="1" spans="1:7" ht="41.25" customHeight="1" thickBot="1" x14ac:dyDescent="0.3">
      <c r="A1" s="64" t="s">
        <v>40</v>
      </c>
      <c r="B1" s="65" t="s">
        <v>41</v>
      </c>
      <c r="C1" s="65" t="s">
        <v>42</v>
      </c>
      <c r="D1" s="66" t="s">
        <v>46</v>
      </c>
      <c r="E1" s="67" t="s">
        <v>43</v>
      </c>
      <c r="F1" s="67" t="s">
        <v>83</v>
      </c>
      <c r="G1" s="68" t="s">
        <v>84</v>
      </c>
    </row>
    <row r="2" spans="1:7" ht="45" x14ac:dyDescent="0.25">
      <c r="A2" s="98" t="s">
        <v>44</v>
      </c>
      <c r="B2" s="99" t="s">
        <v>75</v>
      </c>
      <c r="C2" s="100" t="s">
        <v>45</v>
      </c>
      <c r="D2" s="102" t="s">
        <v>46</v>
      </c>
      <c r="E2" s="85">
        <v>1500</v>
      </c>
      <c r="F2" s="86">
        <v>534</v>
      </c>
      <c r="G2" s="87">
        <f>F2/$F$19</f>
        <v>0.17479541734860884</v>
      </c>
    </row>
    <row r="3" spans="1:7" ht="45" x14ac:dyDescent="0.25">
      <c r="A3" s="89" t="s">
        <v>47</v>
      </c>
      <c r="B3" s="92" t="s">
        <v>76</v>
      </c>
      <c r="C3" s="93" t="s">
        <v>45</v>
      </c>
      <c r="D3" s="103"/>
      <c r="E3" s="79">
        <v>2200</v>
      </c>
      <c r="F3" s="74">
        <v>103</v>
      </c>
      <c r="G3" s="80">
        <f t="shared" ref="G3:G18" si="0">F3/$F$19</f>
        <v>3.3715220949263505E-2</v>
      </c>
    </row>
    <row r="4" spans="1:7" ht="30" x14ac:dyDescent="0.25">
      <c r="A4" s="89" t="s">
        <v>48</v>
      </c>
      <c r="B4" s="92" t="s">
        <v>77</v>
      </c>
      <c r="C4" s="93" t="s">
        <v>45</v>
      </c>
      <c r="D4" s="103"/>
      <c r="E4" s="79">
        <v>2700</v>
      </c>
      <c r="F4" s="74">
        <v>86</v>
      </c>
      <c r="G4" s="80">
        <f t="shared" si="0"/>
        <v>2.8150572831423894E-2</v>
      </c>
    </row>
    <row r="5" spans="1:7" ht="24.75" customHeight="1" x14ac:dyDescent="0.25">
      <c r="A5" s="89" t="s">
        <v>49</v>
      </c>
      <c r="B5" s="92" t="s">
        <v>50</v>
      </c>
      <c r="C5" s="93" t="s">
        <v>45</v>
      </c>
      <c r="D5" s="103"/>
      <c r="E5" s="81">
        <v>500</v>
      </c>
      <c r="F5" s="74">
        <v>410</v>
      </c>
      <c r="G5" s="80">
        <f t="shared" si="0"/>
        <v>0.13420621931260229</v>
      </c>
    </row>
    <row r="6" spans="1:7" ht="26.25" customHeight="1" x14ac:dyDescent="0.25">
      <c r="A6" s="89" t="s">
        <v>51</v>
      </c>
      <c r="B6" s="92" t="s">
        <v>52</v>
      </c>
      <c r="C6" s="93" t="s">
        <v>45</v>
      </c>
      <c r="D6" s="103"/>
      <c r="E6" s="81">
        <v>300</v>
      </c>
      <c r="F6" s="74">
        <v>655</v>
      </c>
      <c r="G6" s="80">
        <f t="shared" si="0"/>
        <v>0.2144026186579378</v>
      </c>
    </row>
    <row r="7" spans="1:7" ht="30" x14ac:dyDescent="0.25">
      <c r="A7" s="89" t="s">
        <v>53</v>
      </c>
      <c r="B7" s="92" t="s">
        <v>54</v>
      </c>
      <c r="C7" s="93" t="s">
        <v>45</v>
      </c>
      <c r="D7" s="103"/>
      <c r="E7" s="81">
        <v>900</v>
      </c>
      <c r="F7" s="74">
        <v>35</v>
      </c>
      <c r="G7" s="80">
        <f t="shared" si="0"/>
        <v>1.1456628477905073E-2</v>
      </c>
    </row>
    <row r="8" spans="1:7" ht="30.75" customHeight="1" x14ac:dyDescent="0.25">
      <c r="A8" s="89" t="s">
        <v>55</v>
      </c>
      <c r="B8" s="92" t="s">
        <v>56</v>
      </c>
      <c r="C8" s="93" t="s">
        <v>45</v>
      </c>
      <c r="D8" s="103"/>
      <c r="E8" s="79">
        <v>1000</v>
      </c>
      <c r="F8" s="74">
        <v>12</v>
      </c>
      <c r="G8" s="80">
        <f t="shared" si="0"/>
        <v>3.9279869067103106E-3</v>
      </c>
    </row>
    <row r="9" spans="1:7" ht="23.25" customHeight="1" x14ac:dyDescent="0.25">
      <c r="A9" s="89" t="s">
        <v>57</v>
      </c>
      <c r="B9" s="92" t="s">
        <v>58</v>
      </c>
      <c r="C9" s="93" t="s">
        <v>45</v>
      </c>
      <c r="D9" s="103"/>
      <c r="E9" s="81">
        <v>800</v>
      </c>
      <c r="F9" s="74">
        <v>23</v>
      </c>
      <c r="G9" s="80">
        <f t="shared" si="0"/>
        <v>7.5286415711947625E-3</v>
      </c>
    </row>
    <row r="10" spans="1:7" ht="30.75" thickBot="1" x14ac:dyDescent="0.3">
      <c r="A10" s="90" t="s">
        <v>59</v>
      </c>
      <c r="B10" s="94" t="s">
        <v>60</v>
      </c>
      <c r="C10" s="95" t="s">
        <v>61</v>
      </c>
      <c r="D10" s="104"/>
      <c r="E10" s="82">
        <v>400</v>
      </c>
      <c r="F10" s="83">
        <v>23</v>
      </c>
      <c r="G10" s="84">
        <f t="shared" si="0"/>
        <v>7.5286415711947625E-3</v>
      </c>
    </row>
    <row r="11" spans="1:7" ht="30" x14ac:dyDescent="0.25">
      <c r="A11" s="88" t="s">
        <v>62</v>
      </c>
      <c r="B11" s="96" t="s">
        <v>78</v>
      </c>
      <c r="C11" s="91" t="s">
        <v>45</v>
      </c>
      <c r="D11" s="105" t="s">
        <v>63</v>
      </c>
      <c r="E11" s="77">
        <v>3000</v>
      </c>
      <c r="F11" s="78">
        <v>402</v>
      </c>
      <c r="G11" s="75">
        <f t="shared" si="0"/>
        <v>0.13158756137479541</v>
      </c>
    </row>
    <row r="12" spans="1:7" ht="30" x14ac:dyDescent="0.25">
      <c r="A12" s="89" t="s">
        <v>64</v>
      </c>
      <c r="B12" s="92" t="s">
        <v>79</v>
      </c>
      <c r="C12" s="93" t="s">
        <v>45</v>
      </c>
      <c r="D12" s="103"/>
      <c r="E12" s="79">
        <v>2000</v>
      </c>
      <c r="F12" s="74">
        <v>348</v>
      </c>
      <c r="G12" s="80">
        <f t="shared" si="0"/>
        <v>0.11391162029459902</v>
      </c>
    </row>
    <row r="13" spans="1:7" ht="30" x14ac:dyDescent="0.25">
      <c r="A13" s="89" t="s">
        <v>65</v>
      </c>
      <c r="B13" s="92" t="s">
        <v>80</v>
      </c>
      <c r="C13" s="93" t="s">
        <v>45</v>
      </c>
      <c r="D13" s="103"/>
      <c r="E13" s="79">
        <v>3300</v>
      </c>
      <c r="F13" s="74">
        <v>33</v>
      </c>
      <c r="G13" s="80">
        <f t="shared" si="0"/>
        <v>1.0801963993453356E-2</v>
      </c>
    </row>
    <row r="14" spans="1:7" ht="30" x14ac:dyDescent="0.25">
      <c r="A14" s="89" t="s">
        <v>66</v>
      </c>
      <c r="B14" s="92" t="s">
        <v>81</v>
      </c>
      <c r="C14" s="93" t="s">
        <v>45</v>
      </c>
      <c r="D14" s="103"/>
      <c r="E14" s="79">
        <v>2200</v>
      </c>
      <c r="F14" s="74">
        <v>21</v>
      </c>
      <c r="G14" s="80">
        <f t="shared" si="0"/>
        <v>6.873977086743044E-3</v>
      </c>
    </row>
    <row r="15" spans="1:7" ht="24.75" customHeight="1" x14ac:dyDescent="0.25">
      <c r="A15" s="89" t="s">
        <v>67</v>
      </c>
      <c r="B15" s="92" t="s">
        <v>68</v>
      </c>
      <c r="C15" s="93" t="s">
        <v>45</v>
      </c>
      <c r="D15" s="103"/>
      <c r="E15" s="81">
        <v>100</v>
      </c>
      <c r="F15" s="74">
        <v>306</v>
      </c>
      <c r="G15" s="80">
        <f t="shared" si="0"/>
        <v>0.10016366612111292</v>
      </c>
    </row>
    <row r="16" spans="1:7" ht="26.25" customHeight="1" x14ac:dyDescent="0.25">
      <c r="A16" s="89" t="s">
        <v>69</v>
      </c>
      <c r="B16" s="92" t="s">
        <v>70</v>
      </c>
      <c r="C16" s="93" t="s">
        <v>71</v>
      </c>
      <c r="D16" s="103"/>
      <c r="E16" s="79">
        <v>3000</v>
      </c>
      <c r="F16" s="74">
        <v>18</v>
      </c>
      <c r="G16" s="80">
        <f t="shared" si="0"/>
        <v>5.8919803600654668E-3</v>
      </c>
    </row>
    <row r="17" spans="1:7" ht="30" x14ac:dyDescent="0.25">
      <c r="A17" s="89" t="s">
        <v>72</v>
      </c>
      <c r="B17" s="92" t="s">
        <v>82</v>
      </c>
      <c r="C17" s="93" t="s">
        <v>71</v>
      </c>
      <c r="D17" s="103"/>
      <c r="E17" s="79">
        <v>5000</v>
      </c>
      <c r="F17" s="74">
        <v>23</v>
      </c>
      <c r="G17" s="80">
        <f t="shared" si="0"/>
        <v>7.5286415711947625E-3</v>
      </c>
    </row>
    <row r="18" spans="1:7" ht="30.75" thickBot="1" x14ac:dyDescent="0.3">
      <c r="A18" s="90" t="s">
        <v>73</v>
      </c>
      <c r="B18" s="94" t="s">
        <v>74</v>
      </c>
      <c r="C18" s="95" t="s">
        <v>61</v>
      </c>
      <c r="D18" s="104"/>
      <c r="E18" s="82">
        <v>600</v>
      </c>
      <c r="F18" s="83">
        <v>23</v>
      </c>
      <c r="G18" s="84">
        <f t="shared" si="0"/>
        <v>7.5286415711947625E-3</v>
      </c>
    </row>
    <row r="19" spans="1:7" ht="15.75" x14ac:dyDescent="0.25">
      <c r="A19" s="69"/>
      <c r="B19" s="70"/>
      <c r="C19" s="71"/>
      <c r="D19" s="72"/>
      <c r="E19" s="73"/>
      <c r="F19" s="97">
        <f>SUM(F2:F18)</f>
        <v>3055</v>
      </c>
      <c r="G19" s="76">
        <f>SUM(G2:G18)</f>
        <v>1.0000000000000002</v>
      </c>
    </row>
    <row r="20" spans="1:7" ht="26.25" customHeight="1" x14ac:dyDescent="0.25">
      <c r="A20" s="106" t="s">
        <v>92</v>
      </c>
      <c r="B20" s="107"/>
      <c r="C20" s="107"/>
      <c r="D20" s="107"/>
      <c r="E20" s="107"/>
      <c r="F20" s="107"/>
    </row>
    <row r="21" spans="1:7" x14ac:dyDescent="0.25">
      <c r="A21" s="106" t="s">
        <v>86</v>
      </c>
      <c r="B21" s="107"/>
      <c r="C21" s="107"/>
      <c r="D21" s="107"/>
      <c r="E21" s="107"/>
      <c r="F21" s="107"/>
    </row>
    <row r="22" spans="1:7" x14ac:dyDescent="0.25">
      <c r="A22" s="106" t="s">
        <v>85</v>
      </c>
      <c r="B22" s="107"/>
      <c r="C22" s="107"/>
      <c r="D22" s="107"/>
      <c r="E22" s="107"/>
      <c r="F22" s="107"/>
    </row>
  </sheetData>
  <mergeCells count="5">
    <mergeCell ref="D2:D10"/>
    <mergeCell ref="D11:D18"/>
    <mergeCell ref="A20:F20"/>
    <mergeCell ref="A21:F21"/>
    <mergeCell ref="A22:F22"/>
  </mergeCells>
  <pageMargins left="0.7" right="0.7" top="0.78740157499999996" bottom="0.78740157499999996" header="0.3" footer="0.3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6C7C8-F897-4EA5-9477-92346FCB2475}">
  <dimension ref="A2:G43"/>
  <sheetViews>
    <sheetView showGridLines="0" showWhiteSpace="0" view="pageLayout" topLeftCell="A9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9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33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1414000</v>
      </c>
      <c r="D24" s="55"/>
      <c r="E24" s="52">
        <f>C24*(1+D24)</f>
        <v>1414000</v>
      </c>
    </row>
    <row r="25" spans="1:7" ht="39.75" customHeight="1" thickBot="1" x14ac:dyDescent="0.25">
      <c r="A25" s="45"/>
      <c r="B25" s="54" t="s">
        <v>25</v>
      </c>
      <c r="C25" s="47">
        <v>1830000</v>
      </c>
      <c r="D25" s="55"/>
      <c r="E25" s="57">
        <f>C25*(1+D25)</f>
        <v>1830000</v>
      </c>
    </row>
    <row r="26" spans="1:7" ht="25.5" customHeight="1" thickBot="1" x14ac:dyDescent="0.25">
      <c r="A26" s="45"/>
      <c r="B26" s="48" t="s">
        <v>23</v>
      </c>
      <c r="C26" s="49">
        <v>1256000</v>
      </c>
      <c r="D26" s="50" t="s">
        <v>20</v>
      </c>
      <c r="E26" s="51">
        <f>C26</f>
        <v>1256000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4500000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22500000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C7E9-03F6-4109-9729-A5C2ADE73947}">
  <dimension ref="A2:G43"/>
  <sheetViews>
    <sheetView showGridLines="0" showWhiteSpace="0" view="pageLayout" topLeftCell="A11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10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34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1753000</v>
      </c>
      <c r="D24" s="55"/>
      <c r="E24" s="52">
        <f>C24*(1+D24)</f>
        <v>1753000</v>
      </c>
    </row>
    <row r="25" spans="1:7" ht="39.75" customHeight="1" thickBot="1" x14ac:dyDescent="0.25">
      <c r="A25" s="45"/>
      <c r="B25" s="54" t="s">
        <v>25</v>
      </c>
      <c r="C25" s="47">
        <v>2471000</v>
      </c>
      <c r="D25" s="55"/>
      <c r="E25" s="57">
        <f>C25*(1+D25)</f>
        <v>2471000</v>
      </c>
    </row>
    <row r="26" spans="1:7" ht="25.5" customHeight="1" thickBot="1" x14ac:dyDescent="0.25">
      <c r="A26" s="45"/>
      <c r="B26" s="48" t="s">
        <v>23</v>
      </c>
      <c r="C26" s="49">
        <v>1776000</v>
      </c>
      <c r="D26" s="50" t="s">
        <v>20</v>
      </c>
      <c r="E26" s="51">
        <f>C26</f>
        <v>1776000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6000000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30000000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FA192-6545-48A1-BA66-E8503E5F68FC}">
  <dimension ref="A2:G43"/>
  <sheetViews>
    <sheetView showGridLines="0" showWhiteSpace="0" view="pageLayout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11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13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704000</v>
      </c>
      <c r="D24" s="55"/>
      <c r="E24" s="52">
        <f>C24*(1+D24)</f>
        <v>704000</v>
      </c>
    </row>
    <row r="25" spans="1:7" ht="39.75" customHeight="1" thickBot="1" x14ac:dyDescent="0.25">
      <c r="A25" s="45"/>
      <c r="B25" s="54" t="s">
        <v>25</v>
      </c>
      <c r="C25" s="47">
        <v>1062500</v>
      </c>
      <c r="D25" s="55"/>
      <c r="E25" s="57">
        <f>C25*(1+D25)</f>
        <v>1062500</v>
      </c>
    </row>
    <row r="26" spans="1:7" ht="25.5" customHeight="1" thickBot="1" x14ac:dyDescent="0.25">
      <c r="A26" s="45"/>
      <c r="B26" s="48" t="s">
        <v>23</v>
      </c>
      <c r="C26" s="49">
        <v>733500</v>
      </c>
      <c r="D26" s="50" t="s">
        <v>20</v>
      </c>
      <c r="E26" s="51">
        <f>C26</f>
        <v>733500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2500000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12500000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25E05-64CA-46F6-86F6-AF4503437B19}">
  <dimension ref="A2:G43"/>
  <sheetViews>
    <sheetView showGridLines="0" tabSelected="1" showWhiteSpace="0" view="pageLayout" zoomScaleNormal="70" zoomScaleSheetLayoutView="70" workbookViewId="0">
      <selection activeCell="C12" sqref="C12:E12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12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91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2258500</v>
      </c>
      <c r="D24" s="55"/>
      <c r="E24" s="52">
        <f>C24*(1+D24)</f>
        <v>2258500</v>
      </c>
    </row>
    <row r="25" spans="1:7" ht="39.75" customHeight="1" thickBot="1" x14ac:dyDescent="0.25">
      <c r="A25" s="45"/>
      <c r="B25" s="54" t="s">
        <v>25</v>
      </c>
      <c r="C25" s="47">
        <v>2658000</v>
      </c>
      <c r="D25" s="55"/>
      <c r="E25" s="57">
        <f>C25*(1+D25)</f>
        <v>2658000</v>
      </c>
    </row>
    <row r="26" spans="1:7" ht="25.5" customHeight="1" thickBot="1" x14ac:dyDescent="0.25">
      <c r="A26" s="45"/>
      <c r="B26" s="48" t="s">
        <v>23</v>
      </c>
      <c r="C26" s="49">
        <v>2083500</v>
      </c>
      <c r="D26" s="50" t="s">
        <v>20</v>
      </c>
      <c r="E26" s="51">
        <f>C26</f>
        <v>2083500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7000000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35000000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C17" sqref="C17"/>
    </sheetView>
  </sheetViews>
  <sheetFormatPr defaultRowHeight="12.75" x14ac:dyDescent="0.2"/>
  <cols>
    <col min="1" max="1" width="8.85546875" style="1"/>
    <col min="2" max="2" width="20.7109375" style="1" bestFit="1" customWidth="1"/>
    <col min="3" max="3" width="18" style="2" bestFit="1" customWidth="1"/>
    <col min="4" max="4" width="8.85546875" style="1"/>
    <col min="5" max="5" width="44.7109375" style="1" bestFit="1" customWidth="1"/>
    <col min="6" max="6" width="5" style="1" bestFit="1" customWidth="1"/>
    <col min="7" max="257" width="8.85546875" style="1"/>
    <col min="258" max="258" width="20.7109375" style="1" bestFit="1" customWidth="1"/>
    <col min="259" max="259" width="18" style="1" bestFit="1" customWidth="1"/>
    <col min="260" max="260" width="8.85546875" style="1"/>
    <col min="261" max="261" width="44.7109375" style="1" bestFit="1" customWidth="1"/>
    <col min="262" max="262" width="5" style="1" bestFit="1" customWidth="1"/>
    <col min="263" max="513" width="8.85546875" style="1"/>
    <col min="514" max="514" width="20.7109375" style="1" bestFit="1" customWidth="1"/>
    <col min="515" max="515" width="18" style="1" bestFit="1" customWidth="1"/>
    <col min="516" max="516" width="8.85546875" style="1"/>
    <col min="517" max="517" width="44.7109375" style="1" bestFit="1" customWidth="1"/>
    <col min="518" max="518" width="5" style="1" bestFit="1" customWidth="1"/>
    <col min="519" max="769" width="8.85546875" style="1"/>
    <col min="770" max="770" width="20.7109375" style="1" bestFit="1" customWidth="1"/>
    <col min="771" max="771" width="18" style="1" bestFit="1" customWidth="1"/>
    <col min="772" max="772" width="8.85546875" style="1"/>
    <col min="773" max="773" width="44.7109375" style="1" bestFit="1" customWidth="1"/>
    <col min="774" max="774" width="5" style="1" bestFit="1" customWidth="1"/>
    <col min="775" max="1025" width="8.85546875" style="1"/>
    <col min="1026" max="1026" width="20.7109375" style="1" bestFit="1" customWidth="1"/>
    <col min="1027" max="1027" width="18" style="1" bestFit="1" customWidth="1"/>
    <col min="1028" max="1028" width="8.85546875" style="1"/>
    <col min="1029" max="1029" width="44.7109375" style="1" bestFit="1" customWidth="1"/>
    <col min="1030" max="1030" width="5" style="1" bestFit="1" customWidth="1"/>
    <col min="1031" max="1281" width="8.85546875" style="1"/>
    <col min="1282" max="1282" width="20.7109375" style="1" bestFit="1" customWidth="1"/>
    <col min="1283" max="1283" width="18" style="1" bestFit="1" customWidth="1"/>
    <col min="1284" max="1284" width="8.85546875" style="1"/>
    <col min="1285" max="1285" width="44.7109375" style="1" bestFit="1" customWidth="1"/>
    <col min="1286" max="1286" width="5" style="1" bestFit="1" customWidth="1"/>
    <col min="1287" max="1537" width="8.85546875" style="1"/>
    <col min="1538" max="1538" width="20.7109375" style="1" bestFit="1" customWidth="1"/>
    <col min="1539" max="1539" width="18" style="1" bestFit="1" customWidth="1"/>
    <col min="1540" max="1540" width="8.85546875" style="1"/>
    <col min="1541" max="1541" width="44.7109375" style="1" bestFit="1" customWidth="1"/>
    <col min="1542" max="1542" width="5" style="1" bestFit="1" customWidth="1"/>
    <col min="1543" max="1793" width="8.85546875" style="1"/>
    <col min="1794" max="1794" width="20.7109375" style="1" bestFit="1" customWidth="1"/>
    <col min="1795" max="1795" width="18" style="1" bestFit="1" customWidth="1"/>
    <col min="1796" max="1796" width="8.85546875" style="1"/>
    <col min="1797" max="1797" width="44.7109375" style="1" bestFit="1" customWidth="1"/>
    <col min="1798" max="1798" width="5" style="1" bestFit="1" customWidth="1"/>
    <col min="1799" max="2049" width="8.85546875" style="1"/>
    <col min="2050" max="2050" width="20.7109375" style="1" bestFit="1" customWidth="1"/>
    <col min="2051" max="2051" width="18" style="1" bestFit="1" customWidth="1"/>
    <col min="2052" max="2052" width="8.85546875" style="1"/>
    <col min="2053" max="2053" width="44.7109375" style="1" bestFit="1" customWidth="1"/>
    <col min="2054" max="2054" width="5" style="1" bestFit="1" customWidth="1"/>
    <col min="2055" max="2305" width="8.85546875" style="1"/>
    <col min="2306" max="2306" width="20.7109375" style="1" bestFit="1" customWidth="1"/>
    <col min="2307" max="2307" width="18" style="1" bestFit="1" customWidth="1"/>
    <col min="2308" max="2308" width="8.85546875" style="1"/>
    <col min="2309" max="2309" width="44.7109375" style="1" bestFit="1" customWidth="1"/>
    <col min="2310" max="2310" width="5" style="1" bestFit="1" customWidth="1"/>
    <col min="2311" max="2561" width="8.85546875" style="1"/>
    <col min="2562" max="2562" width="20.7109375" style="1" bestFit="1" customWidth="1"/>
    <col min="2563" max="2563" width="18" style="1" bestFit="1" customWidth="1"/>
    <col min="2564" max="2564" width="8.85546875" style="1"/>
    <col min="2565" max="2565" width="44.7109375" style="1" bestFit="1" customWidth="1"/>
    <col min="2566" max="2566" width="5" style="1" bestFit="1" customWidth="1"/>
    <col min="2567" max="2817" width="8.85546875" style="1"/>
    <col min="2818" max="2818" width="20.7109375" style="1" bestFit="1" customWidth="1"/>
    <col min="2819" max="2819" width="18" style="1" bestFit="1" customWidth="1"/>
    <col min="2820" max="2820" width="8.85546875" style="1"/>
    <col min="2821" max="2821" width="44.7109375" style="1" bestFit="1" customWidth="1"/>
    <col min="2822" max="2822" width="5" style="1" bestFit="1" customWidth="1"/>
    <col min="2823" max="3073" width="8.85546875" style="1"/>
    <col min="3074" max="3074" width="20.7109375" style="1" bestFit="1" customWidth="1"/>
    <col min="3075" max="3075" width="18" style="1" bestFit="1" customWidth="1"/>
    <col min="3076" max="3076" width="8.85546875" style="1"/>
    <col min="3077" max="3077" width="44.7109375" style="1" bestFit="1" customWidth="1"/>
    <col min="3078" max="3078" width="5" style="1" bestFit="1" customWidth="1"/>
    <col min="3079" max="3329" width="8.85546875" style="1"/>
    <col min="3330" max="3330" width="20.7109375" style="1" bestFit="1" customWidth="1"/>
    <col min="3331" max="3331" width="18" style="1" bestFit="1" customWidth="1"/>
    <col min="3332" max="3332" width="8.85546875" style="1"/>
    <col min="3333" max="3333" width="44.7109375" style="1" bestFit="1" customWidth="1"/>
    <col min="3334" max="3334" width="5" style="1" bestFit="1" customWidth="1"/>
    <col min="3335" max="3585" width="8.85546875" style="1"/>
    <col min="3586" max="3586" width="20.7109375" style="1" bestFit="1" customWidth="1"/>
    <col min="3587" max="3587" width="18" style="1" bestFit="1" customWidth="1"/>
    <col min="3588" max="3588" width="8.85546875" style="1"/>
    <col min="3589" max="3589" width="44.7109375" style="1" bestFit="1" customWidth="1"/>
    <col min="3590" max="3590" width="5" style="1" bestFit="1" customWidth="1"/>
    <col min="3591" max="3841" width="8.85546875" style="1"/>
    <col min="3842" max="3842" width="20.7109375" style="1" bestFit="1" customWidth="1"/>
    <col min="3843" max="3843" width="18" style="1" bestFit="1" customWidth="1"/>
    <col min="3844" max="3844" width="8.85546875" style="1"/>
    <col min="3845" max="3845" width="44.7109375" style="1" bestFit="1" customWidth="1"/>
    <col min="3846" max="3846" width="5" style="1" bestFit="1" customWidth="1"/>
    <col min="3847" max="4097" width="8.85546875" style="1"/>
    <col min="4098" max="4098" width="20.7109375" style="1" bestFit="1" customWidth="1"/>
    <col min="4099" max="4099" width="18" style="1" bestFit="1" customWidth="1"/>
    <col min="4100" max="4100" width="8.85546875" style="1"/>
    <col min="4101" max="4101" width="44.7109375" style="1" bestFit="1" customWidth="1"/>
    <col min="4102" max="4102" width="5" style="1" bestFit="1" customWidth="1"/>
    <col min="4103" max="4353" width="8.85546875" style="1"/>
    <col min="4354" max="4354" width="20.7109375" style="1" bestFit="1" customWidth="1"/>
    <col min="4355" max="4355" width="18" style="1" bestFit="1" customWidth="1"/>
    <col min="4356" max="4356" width="8.85546875" style="1"/>
    <col min="4357" max="4357" width="44.7109375" style="1" bestFit="1" customWidth="1"/>
    <col min="4358" max="4358" width="5" style="1" bestFit="1" customWidth="1"/>
    <col min="4359" max="4609" width="8.85546875" style="1"/>
    <col min="4610" max="4610" width="20.7109375" style="1" bestFit="1" customWidth="1"/>
    <col min="4611" max="4611" width="18" style="1" bestFit="1" customWidth="1"/>
    <col min="4612" max="4612" width="8.85546875" style="1"/>
    <col min="4613" max="4613" width="44.7109375" style="1" bestFit="1" customWidth="1"/>
    <col min="4614" max="4614" width="5" style="1" bestFit="1" customWidth="1"/>
    <col min="4615" max="4865" width="8.85546875" style="1"/>
    <col min="4866" max="4866" width="20.7109375" style="1" bestFit="1" customWidth="1"/>
    <col min="4867" max="4867" width="18" style="1" bestFit="1" customWidth="1"/>
    <col min="4868" max="4868" width="8.85546875" style="1"/>
    <col min="4869" max="4869" width="44.7109375" style="1" bestFit="1" customWidth="1"/>
    <col min="4870" max="4870" width="5" style="1" bestFit="1" customWidth="1"/>
    <col min="4871" max="5121" width="8.85546875" style="1"/>
    <col min="5122" max="5122" width="20.7109375" style="1" bestFit="1" customWidth="1"/>
    <col min="5123" max="5123" width="18" style="1" bestFit="1" customWidth="1"/>
    <col min="5124" max="5124" width="8.85546875" style="1"/>
    <col min="5125" max="5125" width="44.7109375" style="1" bestFit="1" customWidth="1"/>
    <col min="5126" max="5126" width="5" style="1" bestFit="1" customWidth="1"/>
    <col min="5127" max="5377" width="8.85546875" style="1"/>
    <col min="5378" max="5378" width="20.7109375" style="1" bestFit="1" customWidth="1"/>
    <col min="5379" max="5379" width="18" style="1" bestFit="1" customWidth="1"/>
    <col min="5380" max="5380" width="8.85546875" style="1"/>
    <col min="5381" max="5381" width="44.7109375" style="1" bestFit="1" customWidth="1"/>
    <col min="5382" max="5382" width="5" style="1" bestFit="1" customWidth="1"/>
    <col min="5383" max="5633" width="8.85546875" style="1"/>
    <col min="5634" max="5634" width="20.7109375" style="1" bestFit="1" customWidth="1"/>
    <col min="5635" max="5635" width="18" style="1" bestFit="1" customWidth="1"/>
    <col min="5636" max="5636" width="8.85546875" style="1"/>
    <col min="5637" max="5637" width="44.7109375" style="1" bestFit="1" customWidth="1"/>
    <col min="5638" max="5638" width="5" style="1" bestFit="1" customWidth="1"/>
    <col min="5639" max="5889" width="8.85546875" style="1"/>
    <col min="5890" max="5890" width="20.7109375" style="1" bestFit="1" customWidth="1"/>
    <col min="5891" max="5891" width="18" style="1" bestFit="1" customWidth="1"/>
    <col min="5892" max="5892" width="8.85546875" style="1"/>
    <col min="5893" max="5893" width="44.7109375" style="1" bestFit="1" customWidth="1"/>
    <col min="5894" max="5894" width="5" style="1" bestFit="1" customWidth="1"/>
    <col min="5895" max="6145" width="8.85546875" style="1"/>
    <col min="6146" max="6146" width="20.7109375" style="1" bestFit="1" customWidth="1"/>
    <col min="6147" max="6147" width="18" style="1" bestFit="1" customWidth="1"/>
    <col min="6148" max="6148" width="8.85546875" style="1"/>
    <col min="6149" max="6149" width="44.7109375" style="1" bestFit="1" customWidth="1"/>
    <col min="6150" max="6150" width="5" style="1" bestFit="1" customWidth="1"/>
    <col min="6151" max="6401" width="8.85546875" style="1"/>
    <col min="6402" max="6402" width="20.7109375" style="1" bestFit="1" customWidth="1"/>
    <col min="6403" max="6403" width="18" style="1" bestFit="1" customWidth="1"/>
    <col min="6404" max="6404" width="8.85546875" style="1"/>
    <col min="6405" max="6405" width="44.7109375" style="1" bestFit="1" customWidth="1"/>
    <col min="6406" max="6406" width="5" style="1" bestFit="1" customWidth="1"/>
    <col min="6407" max="6657" width="8.85546875" style="1"/>
    <col min="6658" max="6658" width="20.7109375" style="1" bestFit="1" customWidth="1"/>
    <col min="6659" max="6659" width="18" style="1" bestFit="1" customWidth="1"/>
    <col min="6660" max="6660" width="8.85546875" style="1"/>
    <col min="6661" max="6661" width="44.7109375" style="1" bestFit="1" customWidth="1"/>
    <col min="6662" max="6662" width="5" style="1" bestFit="1" customWidth="1"/>
    <col min="6663" max="6913" width="8.85546875" style="1"/>
    <col min="6914" max="6914" width="20.7109375" style="1" bestFit="1" customWidth="1"/>
    <col min="6915" max="6915" width="18" style="1" bestFit="1" customWidth="1"/>
    <col min="6916" max="6916" width="8.85546875" style="1"/>
    <col min="6917" max="6917" width="44.7109375" style="1" bestFit="1" customWidth="1"/>
    <col min="6918" max="6918" width="5" style="1" bestFit="1" customWidth="1"/>
    <col min="6919" max="7169" width="8.85546875" style="1"/>
    <col min="7170" max="7170" width="20.7109375" style="1" bestFit="1" customWidth="1"/>
    <col min="7171" max="7171" width="18" style="1" bestFit="1" customWidth="1"/>
    <col min="7172" max="7172" width="8.85546875" style="1"/>
    <col min="7173" max="7173" width="44.7109375" style="1" bestFit="1" customWidth="1"/>
    <col min="7174" max="7174" width="5" style="1" bestFit="1" customWidth="1"/>
    <col min="7175" max="7425" width="8.85546875" style="1"/>
    <col min="7426" max="7426" width="20.7109375" style="1" bestFit="1" customWidth="1"/>
    <col min="7427" max="7427" width="18" style="1" bestFit="1" customWidth="1"/>
    <col min="7428" max="7428" width="8.85546875" style="1"/>
    <col min="7429" max="7429" width="44.7109375" style="1" bestFit="1" customWidth="1"/>
    <col min="7430" max="7430" width="5" style="1" bestFit="1" customWidth="1"/>
    <col min="7431" max="7681" width="8.85546875" style="1"/>
    <col min="7682" max="7682" width="20.7109375" style="1" bestFit="1" customWidth="1"/>
    <col min="7683" max="7683" width="18" style="1" bestFit="1" customWidth="1"/>
    <col min="7684" max="7684" width="8.85546875" style="1"/>
    <col min="7685" max="7685" width="44.7109375" style="1" bestFit="1" customWidth="1"/>
    <col min="7686" max="7686" width="5" style="1" bestFit="1" customWidth="1"/>
    <col min="7687" max="7937" width="8.85546875" style="1"/>
    <col min="7938" max="7938" width="20.7109375" style="1" bestFit="1" customWidth="1"/>
    <col min="7939" max="7939" width="18" style="1" bestFit="1" customWidth="1"/>
    <col min="7940" max="7940" width="8.85546875" style="1"/>
    <col min="7941" max="7941" width="44.7109375" style="1" bestFit="1" customWidth="1"/>
    <col min="7942" max="7942" width="5" style="1" bestFit="1" customWidth="1"/>
    <col min="7943" max="8193" width="8.85546875" style="1"/>
    <col min="8194" max="8194" width="20.7109375" style="1" bestFit="1" customWidth="1"/>
    <col min="8195" max="8195" width="18" style="1" bestFit="1" customWidth="1"/>
    <col min="8196" max="8196" width="8.85546875" style="1"/>
    <col min="8197" max="8197" width="44.7109375" style="1" bestFit="1" customWidth="1"/>
    <col min="8198" max="8198" width="5" style="1" bestFit="1" customWidth="1"/>
    <col min="8199" max="8449" width="8.85546875" style="1"/>
    <col min="8450" max="8450" width="20.7109375" style="1" bestFit="1" customWidth="1"/>
    <col min="8451" max="8451" width="18" style="1" bestFit="1" customWidth="1"/>
    <col min="8452" max="8452" width="8.85546875" style="1"/>
    <col min="8453" max="8453" width="44.7109375" style="1" bestFit="1" customWidth="1"/>
    <col min="8454" max="8454" width="5" style="1" bestFit="1" customWidth="1"/>
    <col min="8455" max="8705" width="8.85546875" style="1"/>
    <col min="8706" max="8706" width="20.7109375" style="1" bestFit="1" customWidth="1"/>
    <col min="8707" max="8707" width="18" style="1" bestFit="1" customWidth="1"/>
    <col min="8708" max="8708" width="8.85546875" style="1"/>
    <col min="8709" max="8709" width="44.7109375" style="1" bestFit="1" customWidth="1"/>
    <col min="8710" max="8710" width="5" style="1" bestFit="1" customWidth="1"/>
    <col min="8711" max="8961" width="8.85546875" style="1"/>
    <col min="8962" max="8962" width="20.7109375" style="1" bestFit="1" customWidth="1"/>
    <col min="8963" max="8963" width="18" style="1" bestFit="1" customWidth="1"/>
    <col min="8964" max="8964" width="8.85546875" style="1"/>
    <col min="8965" max="8965" width="44.7109375" style="1" bestFit="1" customWidth="1"/>
    <col min="8966" max="8966" width="5" style="1" bestFit="1" customWidth="1"/>
    <col min="8967" max="9217" width="8.85546875" style="1"/>
    <col min="9218" max="9218" width="20.7109375" style="1" bestFit="1" customWidth="1"/>
    <col min="9219" max="9219" width="18" style="1" bestFit="1" customWidth="1"/>
    <col min="9220" max="9220" width="8.85546875" style="1"/>
    <col min="9221" max="9221" width="44.7109375" style="1" bestFit="1" customWidth="1"/>
    <col min="9222" max="9222" width="5" style="1" bestFit="1" customWidth="1"/>
    <col min="9223" max="9473" width="8.85546875" style="1"/>
    <col min="9474" max="9474" width="20.7109375" style="1" bestFit="1" customWidth="1"/>
    <col min="9475" max="9475" width="18" style="1" bestFit="1" customWidth="1"/>
    <col min="9476" max="9476" width="8.85546875" style="1"/>
    <col min="9477" max="9477" width="44.7109375" style="1" bestFit="1" customWidth="1"/>
    <col min="9478" max="9478" width="5" style="1" bestFit="1" customWidth="1"/>
    <col min="9479" max="9729" width="8.85546875" style="1"/>
    <col min="9730" max="9730" width="20.7109375" style="1" bestFit="1" customWidth="1"/>
    <col min="9731" max="9731" width="18" style="1" bestFit="1" customWidth="1"/>
    <col min="9732" max="9732" width="8.85546875" style="1"/>
    <col min="9733" max="9733" width="44.7109375" style="1" bestFit="1" customWidth="1"/>
    <col min="9734" max="9734" width="5" style="1" bestFit="1" customWidth="1"/>
    <col min="9735" max="9985" width="8.85546875" style="1"/>
    <col min="9986" max="9986" width="20.7109375" style="1" bestFit="1" customWidth="1"/>
    <col min="9987" max="9987" width="18" style="1" bestFit="1" customWidth="1"/>
    <col min="9988" max="9988" width="8.85546875" style="1"/>
    <col min="9989" max="9989" width="44.7109375" style="1" bestFit="1" customWidth="1"/>
    <col min="9990" max="9990" width="5" style="1" bestFit="1" customWidth="1"/>
    <col min="9991" max="10241" width="8.85546875" style="1"/>
    <col min="10242" max="10242" width="20.7109375" style="1" bestFit="1" customWidth="1"/>
    <col min="10243" max="10243" width="18" style="1" bestFit="1" customWidth="1"/>
    <col min="10244" max="10244" width="8.85546875" style="1"/>
    <col min="10245" max="10245" width="44.7109375" style="1" bestFit="1" customWidth="1"/>
    <col min="10246" max="10246" width="5" style="1" bestFit="1" customWidth="1"/>
    <col min="10247" max="10497" width="8.85546875" style="1"/>
    <col min="10498" max="10498" width="20.7109375" style="1" bestFit="1" customWidth="1"/>
    <col min="10499" max="10499" width="18" style="1" bestFit="1" customWidth="1"/>
    <col min="10500" max="10500" width="8.85546875" style="1"/>
    <col min="10501" max="10501" width="44.7109375" style="1" bestFit="1" customWidth="1"/>
    <col min="10502" max="10502" width="5" style="1" bestFit="1" customWidth="1"/>
    <col min="10503" max="10753" width="8.85546875" style="1"/>
    <col min="10754" max="10754" width="20.7109375" style="1" bestFit="1" customWidth="1"/>
    <col min="10755" max="10755" width="18" style="1" bestFit="1" customWidth="1"/>
    <col min="10756" max="10756" width="8.85546875" style="1"/>
    <col min="10757" max="10757" width="44.7109375" style="1" bestFit="1" customWidth="1"/>
    <col min="10758" max="10758" width="5" style="1" bestFit="1" customWidth="1"/>
    <col min="10759" max="11009" width="8.85546875" style="1"/>
    <col min="11010" max="11010" width="20.7109375" style="1" bestFit="1" customWidth="1"/>
    <col min="11011" max="11011" width="18" style="1" bestFit="1" customWidth="1"/>
    <col min="11012" max="11012" width="8.85546875" style="1"/>
    <col min="11013" max="11013" width="44.7109375" style="1" bestFit="1" customWidth="1"/>
    <col min="11014" max="11014" width="5" style="1" bestFit="1" customWidth="1"/>
    <col min="11015" max="11265" width="8.85546875" style="1"/>
    <col min="11266" max="11266" width="20.7109375" style="1" bestFit="1" customWidth="1"/>
    <col min="11267" max="11267" width="18" style="1" bestFit="1" customWidth="1"/>
    <col min="11268" max="11268" width="8.85546875" style="1"/>
    <col min="11269" max="11269" width="44.7109375" style="1" bestFit="1" customWidth="1"/>
    <col min="11270" max="11270" width="5" style="1" bestFit="1" customWidth="1"/>
    <col min="11271" max="11521" width="8.85546875" style="1"/>
    <col min="11522" max="11522" width="20.7109375" style="1" bestFit="1" customWidth="1"/>
    <col min="11523" max="11523" width="18" style="1" bestFit="1" customWidth="1"/>
    <col min="11524" max="11524" width="8.85546875" style="1"/>
    <col min="11525" max="11525" width="44.7109375" style="1" bestFit="1" customWidth="1"/>
    <col min="11526" max="11526" width="5" style="1" bestFit="1" customWidth="1"/>
    <col min="11527" max="11777" width="8.85546875" style="1"/>
    <col min="11778" max="11778" width="20.7109375" style="1" bestFit="1" customWidth="1"/>
    <col min="11779" max="11779" width="18" style="1" bestFit="1" customWidth="1"/>
    <col min="11780" max="11780" width="8.85546875" style="1"/>
    <col min="11781" max="11781" width="44.7109375" style="1" bestFit="1" customWidth="1"/>
    <col min="11782" max="11782" width="5" style="1" bestFit="1" customWidth="1"/>
    <col min="11783" max="12033" width="8.85546875" style="1"/>
    <col min="12034" max="12034" width="20.7109375" style="1" bestFit="1" customWidth="1"/>
    <col min="12035" max="12035" width="18" style="1" bestFit="1" customWidth="1"/>
    <col min="12036" max="12036" width="8.85546875" style="1"/>
    <col min="12037" max="12037" width="44.7109375" style="1" bestFit="1" customWidth="1"/>
    <col min="12038" max="12038" width="5" style="1" bestFit="1" customWidth="1"/>
    <col min="12039" max="12289" width="8.85546875" style="1"/>
    <col min="12290" max="12290" width="20.7109375" style="1" bestFit="1" customWidth="1"/>
    <col min="12291" max="12291" width="18" style="1" bestFit="1" customWidth="1"/>
    <col min="12292" max="12292" width="8.85546875" style="1"/>
    <col min="12293" max="12293" width="44.7109375" style="1" bestFit="1" customWidth="1"/>
    <col min="12294" max="12294" width="5" style="1" bestFit="1" customWidth="1"/>
    <col min="12295" max="12545" width="8.85546875" style="1"/>
    <col min="12546" max="12546" width="20.7109375" style="1" bestFit="1" customWidth="1"/>
    <col min="12547" max="12547" width="18" style="1" bestFit="1" customWidth="1"/>
    <col min="12548" max="12548" width="8.85546875" style="1"/>
    <col min="12549" max="12549" width="44.7109375" style="1" bestFit="1" customWidth="1"/>
    <col min="12550" max="12550" width="5" style="1" bestFit="1" customWidth="1"/>
    <col min="12551" max="12801" width="8.85546875" style="1"/>
    <col min="12802" max="12802" width="20.7109375" style="1" bestFit="1" customWidth="1"/>
    <col min="12803" max="12803" width="18" style="1" bestFit="1" customWidth="1"/>
    <col min="12804" max="12804" width="8.85546875" style="1"/>
    <col min="12805" max="12805" width="44.7109375" style="1" bestFit="1" customWidth="1"/>
    <col min="12806" max="12806" width="5" style="1" bestFit="1" customWidth="1"/>
    <col min="12807" max="13057" width="8.85546875" style="1"/>
    <col min="13058" max="13058" width="20.7109375" style="1" bestFit="1" customWidth="1"/>
    <col min="13059" max="13059" width="18" style="1" bestFit="1" customWidth="1"/>
    <col min="13060" max="13060" width="8.85546875" style="1"/>
    <col min="13061" max="13061" width="44.7109375" style="1" bestFit="1" customWidth="1"/>
    <col min="13062" max="13062" width="5" style="1" bestFit="1" customWidth="1"/>
    <col min="13063" max="13313" width="8.85546875" style="1"/>
    <col min="13314" max="13314" width="20.7109375" style="1" bestFit="1" customWidth="1"/>
    <col min="13315" max="13315" width="18" style="1" bestFit="1" customWidth="1"/>
    <col min="13316" max="13316" width="8.85546875" style="1"/>
    <col min="13317" max="13317" width="44.7109375" style="1" bestFit="1" customWidth="1"/>
    <col min="13318" max="13318" width="5" style="1" bestFit="1" customWidth="1"/>
    <col min="13319" max="13569" width="8.85546875" style="1"/>
    <col min="13570" max="13570" width="20.7109375" style="1" bestFit="1" customWidth="1"/>
    <col min="13571" max="13571" width="18" style="1" bestFit="1" customWidth="1"/>
    <col min="13572" max="13572" width="8.85546875" style="1"/>
    <col min="13573" max="13573" width="44.7109375" style="1" bestFit="1" customWidth="1"/>
    <col min="13574" max="13574" width="5" style="1" bestFit="1" customWidth="1"/>
    <col min="13575" max="13825" width="8.85546875" style="1"/>
    <col min="13826" max="13826" width="20.7109375" style="1" bestFit="1" customWidth="1"/>
    <col min="13827" max="13827" width="18" style="1" bestFit="1" customWidth="1"/>
    <col min="13828" max="13828" width="8.85546875" style="1"/>
    <col min="13829" max="13829" width="44.7109375" style="1" bestFit="1" customWidth="1"/>
    <col min="13830" max="13830" width="5" style="1" bestFit="1" customWidth="1"/>
    <col min="13831" max="14081" width="8.85546875" style="1"/>
    <col min="14082" max="14082" width="20.7109375" style="1" bestFit="1" customWidth="1"/>
    <col min="14083" max="14083" width="18" style="1" bestFit="1" customWidth="1"/>
    <col min="14084" max="14084" width="8.85546875" style="1"/>
    <col min="14085" max="14085" width="44.7109375" style="1" bestFit="1" customWidth="1"/>
    <col min="14086" max="14086" width="5" style="1" bestFit="1" customWidth="1"/>
    <col min="14087" max="14337" width="8.85546875" style="1"/>
    <col min="14338" max="14338" width="20.7109375" style="1" bestFit="1" customWidth="1"/>
    <col min="14339" max="14339" width="18" style="1" bestFit="1" customWidth="1"/>
    <col min="14340" max="14340" width="8.85546875" style="1"/>
    <col min="14341" max="14341" width="44.7109375" style="1" bestFit="1" customWidth="1"/>
    <col min="14342" max="14342" width="5" style="1" bestFit="1" customWidth="1"/>
    <col min="14343" max="14593" width="8.85546875" style="1"/>
    <col min="14594" max="14594" width="20.7109375" style="1" bestFit="1" customWidth="1"/>
    <col min="14595" max="14595" width="18" style="1" bestFit="1" customWidth="1"/>
    <col min="14596" max="14596" width="8.85546875" style="1"/>
    <col min="14597" max="14597" width="44.7109375" style="1" bestFit="1" customWidth="1"/>
    <col min="14598" max="14598" width="5" style="1" bestFit="1" customWidth="1"/>
    <col min="14599" max="14849" width="8.85546875" style="1"/>
    <col min="14850" max="14850" width="20.7109375" style="1" bestFit="1" customWidth="1"/>
    <col min="14851" max="14851" width="18" style="1" bestFit="1" customWidth="1"/>
    <col min="14852" max="14852" width="8.85546875" style="1"/>
    <col min="14853" max="14853" width="44.7109375" style="1" bestFit="1" customWidth="1"/>
    <col min="14854" max="14854" width="5" style="1" bestFit="1" customWidth="1"/>
    <col min="14855" max="15105" width="8.85546875" style="1"/>
    <col min="15106" max="15106" width="20.7109375" style="1" bestFit="1" customWidth="1"/>
    <col min="15107" max="15107" width="18" style="1" bestFit="1" customWidth="1"/>
    <col min="15108" max="15108" width="8.85546875" style="1"/>
    <col min="15109" max="15109" width="44.7109375" style="1" bestFit="1" customWidth="1"/>
    <col min="15110" max="15110" width="5" style="1" bestFit="1" customWidth="1"/>
    <col min="15111" max="15361" width="8.85546875" style="1"/>
    <col min="15362" max="15362" width="20.7109375" style="1" bestFit="1" customWidth="1"/>
    <col min="15363" max="15363" width="18" style="1" bestFit="1" customWidth="1"/>
    <col min="15364" max="15364" width="8.85546875" style="1"/>
    <col min="15365" max="15365" width="44.7109375" style="1" bestFit="1" customWidth="1"/>
    <col min="15366" max="15366" width="5" style="1" bestFit="1" customWidth="1"/>
    <col min="15367" max="15617" width="8.85546875" style="1"/>
    <col min="15618" max="15618" width="20.7109375" style="1" bestFit="1" customWidth="1"/>
    <col min="15619" max="15619" width="18" style="1" bestFit="1" customWidth="1"/>
    <col min="15620" max="15620" width="8.85546875" style="1"/>
    <col min="15621" max="15621" width="44.7109375" style="1" bestFit="1" customWidth="1"/>
    <col min="15622" max="15622" width="5" style="1" bestFit="1" customWidth="1"/>
    <col min="15623" max="15873" width="8.85546875" style="1"/>
    <col min="15874" max="15874" width="20.7109375" style="1" bestFit="1" customWidth="1"/>
    <col min="15875" max="15875" width="18" style="1" bestFit="1" customWidth="1"/>
    <col min="15876" max="15876" width="8.85546875" style="1"/>
    <col min="15877" max="15877" width="44.7109375" style="1" bestFit="1" customWidth="1"/>
    <col min="15878" max="15878" width="5" style="1" bestFit="1" customWidth="1"/>
    <col min="15879" max="16129" width="8.85546875" style="1"/>
    <col min="16130" max="16130" width="20.7109375" style="1" bestFit="1" customWidth="1"/>
    <col min="16131" max="16131" width="18" style="1" bestFit="1" customWidth="1"/>
    <col min="16132" max="16132" width="8.85546875" style="1"/>
    <col min="16133" max="16133" width="44.7109375" style="1" bestFit="1" customWidth="1"/>
    <col min="16134" max="16134" width="5" style="1" bestFit="1" customWidth="1"/>
    <col min="16135" max="16384" width="8.85546875" style="1"/>
  </cols>
  <sheetData>
    <row r="1" spans="1:6" x14ac:dyDescent="0.2">
      <c r="A1" s="1">
        <v>1</v>
      </c>
      <c r="B1" s="1" t="s">
        <v>0</v>
      </c>
      <c r="C1" s="2">
        <v>129500000</v>
      </c>
      <c r="E1" s="1" t="s">
        <v>1</v>
      </c>
      <c r="F1" s="1">
        <v>0.45</v>
      </c>
    </row>
    <row r="2" spans="1:6" x14ac:dyDescent="0.2">
      <c r="A2" s="1">
        <v>2</v>
      </c>
      <c r="B2" s="1" t="s">
        <v>2</v>
      </c>
      <c r="C2" s="2">
        <v>133500000</v>
      </c>
      <c r="E2" s="1" t="s">
        <v>3</v>
      </c>
      <c r="F2" s="1">
        <v>0.31</v>
      </c>
    </row>
    <row r="3" spans="1:6" x14ac:dyDescent="0.2">
      <c r="A3" s="1">
        <v>3</v>
      </c>
      <c r="B3" s="1" t="s">
        <v>4</v>
      </c>
      <c r="C3" s="2">
        <v>112000000</v>
      </c>
      <c r="E3" s="1" t="s">
        <v>5</v>
      </c>
      <c r="F3" s="1">
        <v>0.16</v>
      </c>
    </row>
    <row r="4" spans="1:6" x14ac:dyDescent="0.2">
      <c r="A4" s="1">
        <v>4</v>
      </c>
      <c r="B4" s="1" t="s">
        <v>6</v>
      </c>
      <c r="C4" s="2">
        <v>106500000</v>
      </c>
      <c r="E4" s="1" t="s">
        <v>7</v>
      </c>
      <c r="F4" s="1">
        <v>0.08</v>
      </c>
    </row>
    <row r="5" spans="1:6" x14ac:dyDescent="0.2">
      <c r="A5" s="1">
        <v>5</v>
      </c>
      <c r="B5" s="1" t="s">
        <v>8</v>
      </c>
      <c r="C5" s="2">
        <v>114500000</v>
      </c>
    </row>
    <row r="6" spans="1:6" x14ac:dyDescent="0.2">
      <c r="A6" s="1">
        <v>6</v>
      </c>
      <c r="B6" s="1" t="s">
        <v>9</v>
      </c>
      <c r="C6" s="2">
        <v>100000000</v>
      </c>
    </row>
    <row r="7" spans="1:6" x14ac:dyDescent="0.2">
      <c r="A7" s="1">
        <v>7</v>
      </c>
      <c r="B7" s="1" t="s">
        <v>10</v>
      </c>
      <c r="C7" s="2">
        <v>146000000</v>
      </c>
    </row>
    <row r="8" spans="1:6" x14ac:dyDescent="0.2">
      <c r="A8" s="1">
        <v>8</v>
      </c>
      <c r="B8" s="1" t="s">
        <v>11</v>
      </c>
      <c r="C8" s="2">
        <v>146500000</v>
      </c>
    </row>
    <row r="9" spans="1:6" x14ac:dyDescent="0.2">
      <c r="A9" s="1">
        <v>9</v>
      </c>
      <c r="B9" s="1" t="s">
        <v>12</v>
      </c>
      <c r="C9" s="2">
        <v>177500000</v>
      </c>
    </row>
    <row r="10" spans="1:6" x14ac:dyDescent="0.2">
      <c r="A10" s="1">
        <v>10</v>
      </c>
      <c r="B10" s="1" t="s">
        <v>13</v>
      </c>
      <c r="C10" s="2">
        <v>47000000</v>
      </c>
    </row>
    <row r="11" spans="1:6" x14ac:dyDescent="0.2">
      <c r="A11" s="1">
        <v>11</v>
      </c>
      <c r="B11" s="1" t="s">
        <v>14</v>
      </c>
      <c r="C11" s="2">
        <v>86000000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3"/>
  <sheetViews>
    <sheetView showGridLines="0" showWhiteSpace="0" view="pageLayout" topLeftCell="A4" zoomScaleNormal="70" zoomScaleSheetLayoutView="70" workbookViewId="0">
      <selection activeCell="D24" sqref="D24:D25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8.8554687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8.8554687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8.8554687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8.8554687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8.8554687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8.8554687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8.8554687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8.8554687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8.8554687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8.8554687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8.8554687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8.8554687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8.8554687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8.8554687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8.8554687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8.8554687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8.8554687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8.8554687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8.8554687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8.8554687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8.8554687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8.8554687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8.8554687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8.8554687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8.8554687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8.8554687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8.8554687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8.8554687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8.8554687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8.8554687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8.8554687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8.8554687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8.8554687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8.8554687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8.8554687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8.8554687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8.8554687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8.8554687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8.8554687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8.8554687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8.8554687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8.8554687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8.8554687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8.8554687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8.8554687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8.8554687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8.8554687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8.8554687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8.8554687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8.8554687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8.8554687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8.8554687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8.8554687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8.8554687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8.8554687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8.8554687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8.8554687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8.8554687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8.8554687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8.8554687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8.8554687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8.8554687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8.8554687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8.8554687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1"/>
      <c r="E12" s="122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1</v>
      </c>
      <c r="D14" s="43"/>
      <c r="E14" s="58"/>
    </row>
    <row r="15" spans="2:5" ht="20.25" x14ac:dyDescent="0.3">
      <c r="B15" s="8"/>
      <c r="C15" s="124"/>
      <c r="D15" s="44"/>
      <c r="E15" s="10"/>
    </row>
    <row r="16" spans="2:5" ht="20.25" x14ac:dyDescent="0.3">
      <c r="B16" s="8" t="s">
        <v>17</v>
      </c>
      <c r="C16" s="125" t="s">
        <v>0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118">
        <v>1559000</v>
      </c>
      <c r="D24" s="55"/>
      <c r="E24" s="52">
        <f>C24*(1+D24)</f>
        <v>1559000</v>
      </c>
    </row>
    <row r="25" spans="1:7" ht="39.75" customHeight="1" thickBot="1" x14ac:dyDescent="0.25">
      <c r="A25" s="45"/>
      <c r="B25" s="54" t="s">
        <v>25</v>
      </c>
      <c r="C25" s="119">
        <v>1980000</v>
      </c>
      <c r="D25" s="55"/>
      <c r="E25" s="57">
        <f>C25*(1+D25)</f>
        <v>1980000</v>
      </c>
    </row>
    <row r="26" spans="1:7" ht="25.5" customHeight="1" thickBot="1" x14ac:dyDescent="0.25">
      <c r="A26" s="45"/>
      <c r="B26" s="48" t="s">
        <v>23</v>
      </c>
      <c r="C26" s="120">
        <v>1461000</v>
      </c>
      <c r="D26" s="50" t="s">
        <v>20</v>
      </c>
      <c r="E26" s="51">
        <f>C26</f>
        <v>1461000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5000000</v>
      </c>
      <c r="E29" s="1" t="s">
        <v>90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25000000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39"/>
      <c r="C35" s="39"/>
      <c r="D35" s="39"/>
      <c r="E35" s="39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31:C31"/>
    <mergeCell ref="B34:E34"/>
    <mergeCell ref="C6:E6"/>
    <mergeCell ref="B7:E7"/>
    <mergeCell ref="B5:E5"/>
    <mergeCell ref="C12:E12"/>
  </mergeCells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74911-A78C-429E-8F73-9528F007F44A}">
  <dimension ref="A2:G43"/>
  <sheetViews>
    <sheetView showGridLines="0" showWhiteSpace="0" view="pageLayout" topLeftCell="A3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2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28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1630500</v>
      </c>
      <c r="D24" s="55"/>
      <c r="E24" s="52">
        <f>C24*(1+D24)</f>
        <v>1630500</v>
      </c>
    </row>
    <row r="25" spans="1:7" ht="39.75" customHeight="1" thickBot="1" x14ac:dyDescent="0.25">
      <c r="A25" s="45"/>
      <c r="B25" s="54" t="s">
        <v>25</v>
      </c>
      <c r="C25" s="47">
        <v>2278000</v>
      </c>
      <c r="D25" s="55"/>
      <c r="E25" s="57">
        <f>C25*(1+D25)</f>
        <v>2278000</v>
      </c>
    </row>
    <row r="26" spans="1:7" ht="25.5" customHeight="1" thickBot="1" x14ac:dyDescent="0.25">
      <c r="A26" s="45"/>
      <c r="B26" s="48" t="s">
        <v>23</v>
      </c>
      <c r="C26" s="49">
        <v>1591500</v>
      </c>
      <c r="D26" s="50" t="s">
        <v>20</v>
      </c>
      <c r="E26" s="51">
        <f>C26</f>
        <v>1591500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5500000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27500000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F6025-D0B3-4382-AC4B-8BFCD4772D0A}">
  <dimension ref="A2:G43"/>
  <sheetViews>
    <sheetView showGridLines="0" showWhiteSpace="0" view="pageLayout" topLeftCell="A2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30.1406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3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63" t="s">
        <v>31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1308000</v>
      </c>
      <c r="D24" s="55"/>
      <c r="E24" s="52">
        <f>C24*(1+D24)</f>
        <v>1308000</v>
      </c>
    </row>
    <row r="25" spans="1:7" ht="39.75" customHeight="1" thickBot="1" x14ac:dyDescent="0.25">
      <c r="A25" s="45"/>
      <c r="B25" s="54" t="s">
        <v>25</v>
      </c>
      <c r="C25" s="47">
        <v>1745000</v>
      </c>
      <c r="D25" s="55"/>
      <c r="E25" s="57">
        <f>C25*(1+D25)</f>
        <v>1745000</v>
      </c>
    </row>
    <row r="26" spans="1:7" ht="25.5" customHeight="1" thickBot="1" x14ac:dyDescent="0.25">
      <c r="A26" s="45"/>
      <c r="B26" s="48" t="s">
        <v>23</v>
      </c>
      <c r="C26" s="49">
        <v>947000</v>
      </c>
      <c r="D26" s="50" t="s">
        <v>20</v>
      </c>
      <c r="E26" s="51">
        <f>C26</f>
        <v>947000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4000000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20000000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B20C2-D698-4A70-AC8C-D3BB8FAC9A72}">
  <dimension ref="A2:G43"/>
  <sheetViews>
    <sheetView showGridLines="0" showWhiteSpace="0" view="pageLayout" topLeftCell="A3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4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12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2338500</v>
      </c>
      <c r="D24" s="55"/>
      <c r="E24" s="52">
        <f>C24*(1+D24)</f>
        <v>2338500</v>
      </c>
    </row>
    <row r="25" spans="1:7" ht="39.75" customHeight="1" thickBot="1" x14ac:dyDescent="0.25">
      <c r="A25" s="45"/>
      <c r="B25" s="54" t="s">
        <v>25</v>
      </c>
      <c r="C25" s="47">
        <v>2970000</v>
      </c>
      <c r="D25" s="55"/>
      <c r="E25" s="57">
        <f>C25*(1+D25)</f>
        <v>2970000</v>
      </c>
    </row>
    <row r="26" spans="1:7" ht="25.5" customHeight="1" thickBot="1" x14ac:dyDescent="0.25">
      <c r="A26" s="45"/>
      <c r="B26" s="48" t="s">
        <v>23</v>
      </c>
      <c r="C26" s="49">
        <v>2191500</v>
      </c>
      <c r="D26" s="50" t="s">
        <v>20</v>
      </c>
      <c r="E26" s="51">
        <f>C26</f>
        <v>2191500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7500000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37500000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AB5D3-BBB8-48FC-A68F-CF35F5831056}">
  <dimension ref="A2:G43"/>
  <sheetViews>
    <sheetView showGridLines="0" showWhiteSpace="0" view="pageLayout" topLeftCell="A10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5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101" t="s">
        <v>29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2258500</v>
      </c>
      <c r="D24" s="55"/>
      <c r="E24" s="52">
        <f>C24*(1+D24)</f>
        <v>2258500</v>
      </c>
    </row>
    <row r="25" spans="1:7" ht="39.75" customHeight="1" thickBot="1" x14ac:dyDescent="0.25">
      <c r="A25" s="45"/>
      <c r="B25" s="54" t="s">
        <v>25</v>
      </c>
      <c r="C25" s="47">
        <v>2845000</v>
      </c>
      <c r="D25" s="55"/>
      <c r="E25" s="57">
        <f>C25*(1+D25)</f>
        <v>2845000</v>
      </c>
    </row>
    <row r="26" spans="1:7" ht="25.5" customHeight="1" thickBot="1" x14ac:dyDescent="0.25">
      <c r="A26" s="45"/>
      <c r="B26" s="48" t="s">
        <v>23</v>
      </c>
      <c r="C26" s="49">
        <v>1896500</v>
      </c>
      <c r="D26" s="50" t="s">
        <v>20</v>
      </c>
      <c r="E26" s="51">
        <f>C26</f>
        <v>1896500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7000000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35000000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0C7D6-2984-44B5-A7C1-8AA0D31B3E32}">
  <dimension ref="A2:G43"/>
  <sheetViews>
    <sheetView showGridLines="0" showWhiteSpace="0" view="pageLayout" topLeftCell="A10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6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30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1663000</v>
      </c>
      <c r="D24" s="55"/>
      <c r="E24" s="52">
        <f>C24*(1+D24)</f>
        <v>1663000</v>
      </c>
    </row>
    <row r="25" spans="1:7" ht="39.75" customHeight="1" thickBot="1" x14ac:dyDescent="0.25">
      <c r="A25" s="45"/>
      <c r="B25" s="54" t="s">
        <v>25</v>
      </c>
      <c r="C25" s="47">
        <v>2260000</v>
      </c>
      <c r="D25" s="55"/>
      <c r="E25" s="57">
        <f>C25*(1+D25)</f>
        <v>2260000</v>
      </c>
    </row>
    <row r="26" spans="1:7" ht="25.5" customHeight="1" thickBot="1" x14ac:dyDescent="0.25">
      <c r="A26" s="45"/>
      <c r="B26" s="48" t="s">
        <v>23</v>
      </c>
      <c r="C26" s="49">
        <v>1577000</v>
      </c>
      <c r="D26" s="50" t="s">
        <v>20</v>
      </c>
      <c r="E26" s="51">
        <f>C26</f>
        <v>1577000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5500000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27500000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4A52C-D25A-49E3-9539-D075C86812C5}">
  <dimension ref="A2:G43"/>
  <sheetViews>
    <sheetView showGridLines="0" showWhiteSpace="0" view="pageLayout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7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14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1630500</v>
      </c>
      <c r="D24" s="55"/>
      <c r="E24" s="52">
        <f>C24*(1+D24)</f>
        <v>1630500</v>
      </c>
    </row>
    <row r="25" spans="1:7" ht="39.75" customHeight="1" thickBot="1" x14ac:dyDescent="0.25">
      <c r="A25" s="45"/>
      <c r="B25" s="54" t="s">
        <v>25</v>
      </c>
      <c r="C25" s="47">
        <v>2278000</v>
      </c>
      <c r="D25" s="55"/>
      <c r="E25" s="57">
        <f>C25*(1+D25)</f>
        <v>2278000</v>
      </c>
    </row>
    <row r="26" spans="1:7" ht="25.5" customHeight="1" thickBot="1" x14ac:dyDescent="0.25">
      <c r="A26" s="45"/>
      <c r="B26" s="48" t="s">
        <v>23</v>
      </c>
      <c r="C26" s="49">
        <v>1591500</v>
      </c>
      <c r="D26" s="50" t="s">
        <v>20</v>
      </c>
      <c r="E26" s="51">
        <f>C26</f>
        <v>1591500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5500000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27500000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C07EE-CBF3-460B-A993-3908BC5E8B5A}">
  <dimension ref="A2:G43"/>
  <sheetViews>
    <sheetView showGridLines="0" showWhiteSpace="0" view="pageLayout" topLeftCell="A5" zoomScaleNormal="70" zoomScaleSheetLayoutView="70" workbookViewId="0">
      <selection activeCell="D24" sqref="D24"/>
    </sheetView>
  </sheetViews>
  <sheetFormatPr defaultRowHeight="12.75" x14ac:dyDescent="0.2"/>
  <cols>
    <col min="1" max="1" width="9" style="1" customWidth="1"/>
    <col min="2" max="2" width="48" style="1" customWidth="1"/>
    <col min="3" max="3" width="26.42578125" style="1" customWidth="1"/>
    <col min="4" max="4" width="21.7109375" style="1" customWidth="1"/>
    <col min="5" max="5" width="24.28515625" style="1" customWidth="1"/>
    <col min="6" max="6" width="8" style="1" customWidth="1"/>
    <col min="7" max="7" width="9.140625" style="1" customWidth="1"/>
    <col min="8" max="255" width="9.140625" style="13"/>
    <col min="256" max="256" width="5.85546875" style="13" customWidth="1"/>
    <col min="257" max="257" width="48" style="13" customWidth="1"/>
    <col min="258" max="258" width="26.42578125" style="13" customWidth="1"/>
    <col min="259" max="259" width="21.7109375" style="13" customWidth="1"/>
    <col min="260" max="260" width="24.28515625" style="13" customWidth="1"/>
    <col min="261" max="261" width="28" style="13" customWidth="1"/>
    <col min="262" max="262" width="3.7109375" style="13" customWidth="1"/>
    <col min="263" max="263" width="9.140625" style="13" customWidth="1"/>
    <col min="264" max="511" width="9.140625" style="13"/>
    <col min="512" max="512" width="5.85546875" style="13" customWidth="1"/>
    <col min="513" max="513" width="48" style="13" customWidth="1"/>
    <col min="514" max="514" width="26.42578125" style="13" customWidth="1"/>
    <col min="515" max="515" width="21.7109375" style="13" customWidth="1"/>
    <col min="516" max="516" width="24.28515625" style="13" customWidth="1"/>
    <col min="517" max="517" width="28" style="13" customWidth="1"/>
    <col min="518" max="518" width="3.7109375" style="13" customWidth="1"/>
    <col min="519" max="519" width="9.140625" style="13" customWidth="1"/>
    <col min="520" max="767" width="9.140625" style="13"/>
    <col min="768" max="768" width="5.85546875" style="13" customWidth="1"/>
    <col min="769" max="769" width="48" style="13" customWidth="1"/>
    <col min="770" max="770" width="26.42578125" style="13" customWidth="1"/>
    <col min="771" max="771" width="21.7109375" style="13" customWidth="1"/>
    <col min="772" max="772" width="24.28515625" style="13" customWidth="1"/>
    <col min="773" max="773" width="28" style="13" customWidth="1"/>
    <col min="774" max="774" width="3.7109375" style="13" customWidth="1"/>
    <col min="775" max="775" width="9.140625" style="13" customWidth="1"/>
    <col min="776" max="1023" width="9.140625" style="13"/>
    <col min="1024" max="1024" width="5.85546875" style="13" customWidth="1"/>
    <col min="1025" max="1025" width="48" style="13" customWidth="1"/>
    <col min="1026" max="1026" width="26.42578125" style="13" customWidth="1"/>
    <col min="1027" max="1027" width="21.7109375" style="13" customWidth="1"/>
    <col min="1028" max="1028" width="24.28515625" style="13" customWidth="1"/>
    <col min="1029" max="1029" width="28" style="13" customWidth="1"/>
    <col min="1030" max="1030" width="3.7109375" style="13" customWidth="1"/>
    <col min="1031" max="1031" width="9.140625" style="13" customWidth="1"/>
    <col min="1032" max="1279" width="9.140625" style="13"/>
    <col min="1280" max="1280" width="5.85546875" style="13" customWidth="1"/>
    <col min="1281" max="1281" width="48" style="13" customWidth="1"/>
    <col min="1282" max="1282" width="26.42578125" style="13" customWidth="1"/>
    <col min="1283" max="1283" width="21.7109375" style="13" customWidth="1"/>
    <col min="1284" max="1284" width="24.28515625" style="13" customWidth="1"/>
    <col min="1285" max="1285" width="28" style="13" customWidth="1"/>
    <col min="1286" max="1286" width="3.7109375" style="13" customWidth="1"/>
    <col min="1287" max="1287" width="9.140625" style="13" customWidth="1"/>
    <col min="1288" max="1535" width="9.140625" style="13"/>
    <col min="1536" max="1536" width="5.85546875" style="13" customWidth="1"/>
    <col min="1537" max="1537" width="48" style="13" customWidth="1"/>
    <col min="1538" max="1538" width="26.42578125" style="13" customWidth="1"/>
    <col min="1539" max="1539" width="21.7109375" style="13" customWidth="1"/>
    <col min="1540" max="1540" width="24.28515625" style="13" customWidth="1"/>
    <col min="1541" max="1541" width="28" style="13" customWidth="1"/>
    <col min="1542" max="1542" width="3.7109375" style="13" customWidth="1"/>
    <col min="1543" max="1543" width="9.140625" style="13" customWidth="1"/>
    <col min="1544" max="1791" width="9.140625" style="13"/>
    <col min="1792" max="1792" width="5.85546875" style="13" customWidth="1"/>
    <col min="1793" max="1793" width="48" style="13" customWidth="1"/>
    <col min="1794" max="1794" width="26.42578125" style="13" customWidth="1"/>
    <col min="1795" max="1795" width="21.7109375" style="13" customWidth="1"/>
    <col min="1796" max="1796" width="24.28515625" style="13" customWidth="1"/>
    <col min="1797" max="1797" width="28" style="13" customWidth="1"/>
    <col min="1798" max="1798" width="3.7109375" style="13" customWidth="1"/>
    <col min="1799" max="1799" width="9.140625" style="13" customWidth="1"/>
    <col min="1800" max="2047" width="9.140625" style="13"/>
    <col min="2048" max="2048" width="5.85546875" style="13" customWidth="1"/>
    <col min="2049" max="2049" width="48" style="13" customWidth="1"/>
    <col min="2050" max="2050" width="26.42578125" style="13" customWidth="1"/>
    <col min="2051" max="2051" width="21.7109375" style="13" customWidth="1"/>
    <col min="2052" max="2052" width="24.28515625" style="13" customWidth="1"/>
    <col min="2053" max="2053" width="28" style="13" customWidth="1"/>
    <col min="2054" max="2054" width="3.7109375" style="13" customWidth="1"/>
    <col min="2055" max="2055" width="9.140625" style="13" customWidth="1"/>
    <col min="2056" max="2303" width="9.140625" style="13"/>
    <col min="2304" max="2304" width="5.85546875" style="13" customWidth="1"/>
    <col min="2305" max="2305" width="48" style="13" customWidth="1"/>
    <col min="2306" max="2306" width="26.42578125" style="13" customWidth="1"/>
    <col min="2307" max="2307" width="21.7109375" style="13" customWidth="1"/>
    <col min="2308" max="2308" width="24.28515625" style="13" customWidth="1"/>
    <col min="2309" max="2309" width="28" style="13" customWidth="1"/>
    <col min="2310" max="2310" width="3.7109375" style="13" customWidth="1"/>
    <col min="2311" max="2311" width="9.140625" style="13" customWidth="1"/>
    <col min="2312" max="2559" width="9.140625" style="13"/>
    <col min="2560" max="2560" width="5.85546875" style="13" customWidth="1"/>
    <col min="2561" max="2561" width="48" style="13" customWidth="1"/>
    <col min="2562" max="2562" width="26.42578125" style="13" customWidth="1"/>
    <col min="2563" max="2563" width="21.7109375" style="13" customWidth="1"/>
    <col min="2564" max="2564" width="24.28515625" style="13" customWidth="1"/>
    <col min="2565" max="2565" width="28" style="13" customWidth="1"/>
    <col min="2566" max="2566" width="3.7109375" style="13" customWidth="1"/>
    <col min="2567" max="2567" width="9.140625" style="13" customWidth="1"/>
    <col min="2568" max="2815" width="9.140625" style="13"/>
    <col min="2816" max="2816" width="5.85546875" style="13" customWidth="1"/>
    <col min="2817" max="2817" width="48" style="13" customWidth="1"/>
    <col min="2818" max="2818" width="26.42578125" style="13" customWidth="1"/>
    <col min="2819" max="2819" width="21.7109375" style="13" customWidth="1"/>
    <col min="2820" max="2820" width="24.28515625" style="13" customWidth="1"/>
    <col min="2821" max="2821" width="28" style="13" customWidth="1"/>
    <col min="2822" max="2822" width="3.7109375" style="13" customWidth="1"/>
    <col min="2823" max="2823" width="9.140625" style="13" customWidth="1"/>
    <col min="2824" max="3071" width="9.140625" style="13"/>
    <col min="3072" max="3072" width="5.85546875" style="13" customWidth="1"/>
    <col min="3073" max="3073" width="48" style="13" customWidth="1"/>
    <col min="3074" max="3074" width="26.42578125" style="13" customWidth="1"/>
    <col min="3075" max="3075" width="21.7109375" style="13" customWidth="1"/>
    <col min="3076" max="3076" width="24.28515625" style="13" customWidth="1"/>
    <col min="3077" max="3077" width="28" style="13" customWidth="1"/>
    <col min="3078" max="3078" width="3.7109375" style="13" customWidth="1"/>
    <col min="3079" max="3079" width="9.140625" style="13" customWidth="1"/>
    <col min="3080" max="3327" width="9.140625" style="13"/>
    <col min="3328" max="3328" width="5.85546875" style="13" customWidth="1"/>
    <col min="3329" max="3329" width="48" style="13" customWidth="1"/>
    <col min="3330" max="3330" width="26.42578125" style="13" customWidth="1"/>
    <col min="3331" max="3331" width="21.7109375" style="13" customWidth="1"/>
    <col min="3332" max="3332" width="24.28515625" style="13" customWidth="1"/>
    <col min="3333" max="3333" width="28" style="13" customWidth="1"/>
    <col min="3334" max="3334" width="3.7109375" style="13" customWidth="1"/>
    <col min="3335" max="3335" width="9.140625" style="13" customWidth="1"/>
    <col min="3336" max="3583" width="9.140625" style="13"/>
    <col min="3584" max="3584" width="5.85546875" style="13" customWidth="1"/>
    <col min="3585" max="3585" width="48" style="13" customWidth="1"/>
    <col min="3586" max="3586" width="26.42578125" style="13" customWidth="1"/>
    <col min="3587" max="3587" width="21.7109375" style="13" customWidth="1"/>
    <col min="3588" max="3588" width="24.28515625" style="13" customWidth="1"/>
    <col min="3589" max="3589" width="28" style="13" customWidth="1"/>
    <col min="3590" max="3590" width="3.7109375" style="13" customWidth="1"/>
    <col min="3591" max="3591" width="9.140625" style="13" customWidth="1"/>
    <col min="3592" max="3839" width="9.140625" style="13"/>
    <col min="3840" max="3840" width="5.85546875" style="13" customWidth="1"/>
    <col min="3841" max="3841" width="48" style="13" customWidth="1"/>
    <col min="3842" max="3842" width="26.42578125" style="13" customWidth="1"/>
    <col min="3843" max="3843" width="21.7109375" style="13" customWidth="1"/>
    <col min="3844" max="3844" width="24.28515625" style="13" customWidth="1"/>
    <col min="3845" max="3845" width="28" style="13" customWidth="1"/>
    <col min="3846" max="3846" width="3.7109375" style="13" customWidth="1"/>
    <col min="3847" max="3847" width="9.140625" style="13" customWidth="1"/>
    <col min="3848" max="4095" width="9.140625" style="13"/>
    <col min="4096" max="4096" width="5.85546875" style="13" customWidth="1"/>
    <col min="4097" max="4097" width="48" style="13" customWidth="1"/>
    <col min="4098" max="4098" width="26.42578125" style="13" customWidth="1"/>
    <col min="4099" max="4099" width="21.7109375" style="13" customWidth="1"/>
    <col min="4100" max="4100" width="24.28515625" style="13" customWidth="1"/>
    <col min="4101" max="4101" width="28" style="13" customWidth="1"/>
    <col min="4102" max="4102" width="3.7109375" style="13" customWidth="1"/>
    <col min="4103" max="4103" width="9.140625" style="13" customWidth="1"/>
    <col min="4104" max="4351" width="9.140625" style="13"/>
    <col min="4352" max="4352" width="5.85546875" style="13" customWidth="1"/>
    <col min="4353" max="4353" width="48" style="13" customWidth="1"/>
    <col min="4354" max="4354" width="26.42578125" style="13" customWidth="1"/>
    <col min="4355" max="4355" width="21.7109375" style="13" customWidth="1"/>
    <col min="4356" max="4356" width="24.28515625" style="13" customWidth="1"/>
    <col min="4357" max="4357" width="28" style="13" customWidth="1"/>
    <col min="4358" max="4358" width="3.7109375" style="13" customWidth="1"/>
    <col min="4359" max="4359" width="9.140625" style="13" customWidth="1"/>
    <col min="4360" max="4607" width="9.140625" style="13"/>
    <col min="4608" max="4608" width="5.85546875" style="13" customWidth="1"/>
    <col min="4609" max="4609" width="48" style="13" customWidth="1"/>
    <col min="4610" max="4610" width="26.42578125" style="13" customWidth="1"/>
    <col min="4611" max="4611" width="21.7109375" style="13" customWidth="1"/>
    <col min="4612" max="4612" width="24.28515625" style="13" customWidth="1"/>
    <col min="4613" max="4613" width="28" style="13" customWidth="1"/>
    <col min="4614" max="4614" width="3.7109375" style="13" customWidth="1"/>
    <col min="4615" max="4615" width="9.140625" style="13" customWidth="1"/>
    <col min="4616" max="4863" width="9.140625" style="13"/>
    <col min="4864" max="4864" width="5.85546875" style="13" customWidth="1"/>
    <col min="4865" max="4865" width="48" style="13" customWidth="1"/>
    <col min="4866" max="4866" width="26.42578125" style="13" customWidth="1"/>
    <col min="4867" max="4867" width="21.7109375" style="13" customWidth="1"/>
    <col min="4868" max="4868" width="24.28515625" style="13" customWidth="1"/>
    <col min="4869" max="4869" width="28" style="13" customWidth="1"/>
    <col min="4870" max="4870" width="3.7109375" style="13" customWidth="1"/>
    <col min="4871" max="4871" width="9.140625" style="13" customWidth="1"/>
    <col min="4872" max="5119" width="9.140625" style="13"/>
    <col min="5120" max="5120" width="5.85546875" style="13" customWidth="1"/>
    <col min="5121" max="5121" width="48" style="13" customWidth="1"/>
    <col min="5122" max="5122" width="26.42578125" style="13" customWidth="1"/>
    <col min="5123" max="5123" width="21.7109375" style="13" customWidth="1"/>
    <col min="5124" max="5124" width="24.28515625" style="13" customWidth="1"/>
    <col min="5125" max="5125" width="28" style="13" customWidth="1"/>
    <col min="5126" max="5126" width="3.7109375" style="13" customWidth="1"/>
    <col min="5127" max="5127" width="9.140625" style="13" customWidth="1"/>
    <col min="5128" max="5375" width="9.140625" style="13"/>
    <col min="5376" max="5376" width="5.85546875" style="13" customWidth="1"/>
    <col min="5377" max="5377" width="48" style="13" customWidth="1"/>
    <col min="5378" max="5378" width="26.42578125" style="13" customWidth="1"/>
    <col min="5379" max="5379" width="21.7109375" style="13" customWidth="1"/>
    <col min="5380" max="5380" width="24.28515625" style="13" customWidth="1"/>
    <col min="5381" max="5381" width="28" style="13" customWidth="1"/>
    <col min="5382" max="5382" width="3.7109375" style="13" customWidth="1"/>
    <col min="5383" max="5383" width="9.140625" style="13" customWidth="1"/>
    <col min="5384" max="5631" width="9.140625" style="13"/>
    <col min="5632" max="5632" width="5.85546875" style="13" customWidth="1"/>
    <col min="5633" max="5633" width="48" style="13" customWidth="1"/>
    <col min="5634" max="5634" width="26.42578125" style="13" customWidth="1"/>
    <col min="5635" max="5635" width="21.7109375" style="13" customWidth="1"/>
    <col min="5636" max="5636" width="24.28515625" style="13" customWidth="1"/>
    <col min="5637" max="5637" width="28" style="13" customWidth="1"/>
    <col min="5638" max="5638" width="3.7109375" style="13" customWidth="1"/>
    <col min="5639" max="5639" width="9.140625" style="13" customWidth="1"/>
    <col min="5640" max="5887" width="9.140625" style="13"/>
    <col min="5888" max="5888" width="5.85546875" style="13" customWidth="1"/>
    <col min="5889" max="5889" width="48" style="13" customWidth="1"/>
    <col min="5890" max="5890" width="26.42578125" style="13" customWidth="1"/>
    <col min="5891" max="5891" width="21.7109375" style="13" customWidth="1"/>
    <col min="5892" max="5892" width="24.28515625" style="13" customWidth="1"/>
    <col min="5893" max="5893" width="28" style="13" customWidth="1"/>
    <col min="5894" max="5894" width="3.7109375" style="13" customWidth="1"/>
    <col min="5895" max="5895" width="9.140625" style="13" customWidth="1"/>
    <col min="5896" max="6143" width="9.140625" style="13"/>
    <col min="6144" max="6144" width="5.85546875" style="13" customWidth="1"/>
    <col min="6145" max="6145" width="48" style="13" customWidth="1"/>
    <col min="6146" max="6146" width="26.42578125" style="13" customWidth="1"/>
    <col min="6147" max="6147" width="21.7109375" style="13" customWidth="1"/>
    <col min="6148" max="6148" width="24.28515625" style="13" customWidth="1"/>
    <col min="6149" max="6149" width="28" style="13" customWidth="1"/>
    <col min="6150" max="6150" width="3.7109375" style="13" customWidth="1"/>
    <col min="6151" max="6151" width="9.140625" style="13" customWidth="1"/>
    <col min="6152" max="6399" width="9.140625" style="13"/>
    <col min="6400" max="6400" width="5.85546875" style="13" customWidth="1"/>
    <col min="6401" max="6401" width="48" style="13" customWidth="1"/>
    <col min="6402" max="6402" width="26.42578125" style="13" customWidth="1"/>
    <col min="6403" max="6403" width="21.7109375" style="13" customWidth="1"/>
    <col min="6404" max="6404" width="24.28515625" style="13" customWidth="1"/>
    <col min="6405" max="6405" width="28" style="13" customWidth="1"/>
    <col min="6406" max="6406" width="3.7109375" style="13" customWidth="1"/>
    <col min="6407" max="6407" width="9.140625" style="13" customWidth="1"/>
    <col min="6408" max="6655" width="9.140625" style="13"/>
    <col min="6656" max="6656" width="5.85546875" style="13" customWidth="1"/>
    <col min="6657" max="6657" width="48" style="13" customWidth="1"/>
    <col min="6658" max="6658" width="26.42578125" style="13" customWidth="1"/>
    <col min="6659" max="6659" width="21.7109375" style="13" customWidth="1"/>
    <col min="6660" max="6660" width="24.28515625" style="13" customWidth="1"/>
    <col min="6661" max="6661" width="28" style="13" customWidth="1"/>
    <col min="6662" max="6662" width="3.7109375" style="13" customWidth="1"/>
    <col min="6663" max="6663" width="9.140625" style="13" customWidth="1"/>
    <col min="6664" max="6911" width="9.140625" style="13"/>
    <col min="6912" max="6912" width="5.85546875" style="13" customWidth="1"/>
    <col min="6913" max="6913" width="48" style="13" customWidth="1"/>
    <col min="6914" max="6914" width="26.42578125" style="13" customWidth="1"/>
    <col min="6915" max="6915" width="21.7109375" style="13" customWidth="1"/>
    <col min="6916" max="6916" width="24.28515625" style="13" customWidth="1"/>
    <col min="6917" max="6917" width="28" style="13" customWidth="1"/>
    <col min="6918" max="6918" width="3.7109375" style="13" customWidth="1"/>
    <col min="6919" max="6919" width="9.140625" style="13" customWidth="1"/>
    <col min="6920" max="7167" width="9.140625" style="13"/>
    <col min="7168" max="7168" width="5.85546875" style="13" customWidth="1"/>
    <col min="7169" max="7169" width="48" style="13" customWidth="1"/>
    <col min="7170" max="7170" width="26.42578125" style="13" customWidth="1"/>
    <col min="7171" max="7171" width="21.7109375" style="13" customWidth="1"/>
    <col min="7172" max="7172" width="24.28515625" style="13" customWidth="1"/>
    <col min="7173" max="7173" width="28" style="13" customWidth="1"/>
    <col min="7174" max="7174" width="3.7109375" style="13" customWidth="1"/>
    <col min="7175" max="7175" width="9.140625" style="13" customWidth="1"/>
    <col min="7176" max="7423" width="9.140625" style="13"/>
    <col min="7424" max="7424" width="5.85546875" style="13" customWidth="1"/>
    <col min="7425" max="7425" width="48" style="13" customWidth="1"/>
    <col min="7426" max="7426" width="26.42578125" style="13" customWidth="1"/>
    <col min="7427" max="7427" width="21.7109375" style="13" customWidth="1"/>
    <col min="7428" max="7428" width="24.28515625" style="13" customWidth="1"/>
    <col min="7429" max="7429" width="28" style="13" customWidth="1"/>
    <col min="7430" max="7430" width="3.7109375" style="13" customWidth="1"/>
    <col min="7431" max="7431" width="9.140625" style="13" customWidth="1"/>
    <col min="7432" max="7679" width="9.140625" style="13"/>
    <col min="7680" max="7680" width="5.85546875" style="13" customWidth="1"/>
    <col min="7681" max="7681" width="48" style="13" customWidth="1"/>
    <col min="7682" max="7682" width="26.42578125" style="13" customWidth="1"/>
    <col min="7683" max="7683" width="21.7109375" style="13" customWidth="1"/>
    <col min="7684" max="7684" width="24.28515625" style="13" customWidth="1"/>
    <col min="7685" max="7685" width="28" style="13" customWidth="1"/>
    <col min="7686" max="7686" width="3.7109375" style="13" customWidth="1"/>
    <col min="7687" max="7687" width="9.140625" style="13" customWidth="1"/>
    <col min="7688" max="7935" width="9.140625" style="13"/>
    <col min="7936" max="7936" width="5.85546875" style="13" customWidth="1"/>
    <col min="7937" max="7937" width="48" style="13" customWidth="1"/>
    <col min="7938" max="7938" width="26.42578125" style="13" customWidth="1"/>
    <col min="7939" max="7939" width="21.7109375" style="13" customWidth="1"/>
    <col min="7940" max="7940" width="24.28515625" style="13" customWidth="1"/>
    <col min="7941" max="7941" width="28" style="13" customWidth="1"/>
    <col min="7942" max="7942" width="3.7109375" style="13" customWidth="1"/>
    <col min="7943" max="7943" width="9.140625" style="13" customWidth="1"/>
    <col min="7944" max="8191" width="9.140625" style="13"/>
    <col min="8192" max="8192" width="5.85546875" style="13" customWidth="1"/>
    <col min="8193" max="8193" width="48" style="13" customWidth="1"/>
    <col min="8194" max="8194" width="26.42578125" style="13" customWidth="1"/>
    <col min="8195" max="8195" width="21.7109375" style="13" customWidth="1"/>
    <col min="8196" max="8196" width="24.28515625" style="13" customWidth="1"/>
    <col min="8197" max="8197" width="28" style="13" customWidth="1"/>
    <col min="8198" max="8198" width="3.7109375" style="13" customWidth="1"/>
    <col min="8199" max="8199" width="9.140625" style="13" customWidth="1"/>
    <col min="8200" max="8447" width="9.140625" style="13"/>
    <col min="8448" max="8448" width="5.85546875" style="13" customWidth="1"/>
    <col min="8449" max="8449" width="48" style="13" customWidth="1"/>
    <col min="8450" max="8450" width="26.42578125" style="13" customWidth="1"/>
    <col min="8451" max="8451" width="21.7109375" style="13" customWidth="1"/>
    <col min="8452" max="8452" width="24.28515625" style="13" customWidth="1"/>
    <col min="8453" max="8453" width="28" style="13" customWidth="1"/>
    <col min="8454" max="8454" width="3.7109375" style="13" customWidth="1"/>
    <col min="8455" max="8455" width="9.140625" style="13" customWidth="1"/>
    <col min="8456" max="8703" width="9.140625" style="13"/>
    <col min="8704" max="8704" width="5.85546875" style="13" customWidth="1"/>
    <col min="8705" max="8705" width="48" style="13" customWidth="1"/>
    <col min="8706" max="8706" width="26.42578125" style="13" customWidth="1"/>
    <col min="8707" max="8707" width="21.7109375" style="13" customWidth="1"/>
    <col min="8708" max="8708" width="24.28515625" style="13" customWidth="1"/>
    <col min="8709" max="8709" width="28" style="13" customWidth="1"/>
    <col min="8710" max="8710" width="3.7109375" style="13" customWidth="1"/>
    <col min="8711" max="8711" width="9.140625" style="13" customWidth="1"/>
    <col min="8712" max="8959" width="9.140625" style="13"/>
    <col min="8960" max="8960" width="5.85546875" style="13" customWidth="1"/>
    <col min="8961" max="8961" width="48" style="13" customWidth="1"/>
    <col min="8962" max="8962" width="26.42578125" style="13" customWidth="1"/>
    <col min="8963" max="8963" width="21.7109375" style="13" customWidth="1"/>
    <col min="8964" max="8964" width="24.28515625" style="13" customWidth="1"/>
    <col min="8965" max="8965" width="28" style="13" customWidth="1"/>
    <col min="8966" max="8966" width="3.7109375" style="13" customWidth="1"/>
    <col min="8967" max="8967" width="9.140625" style="13" customWidth="1"/>
    <col min="8968" max="9215" width="9.140625" style="13"/>
    <col min="9216" max="9216" width="5.85546875" style="13" customWidth="1"/>
    <col min="9217" max="9217" width="48" style="13" customWidth="1"/>
    <col min="9218" max="9218" width="26.42578125" style="13" customWidth="1"/>
    <col min="9219" max="9219" width="21.7109375" style="13" customWidth="1"/>
    <col min="9220" max="9220" width="24.28515625" style="13" customWidth="1"/>
    <col min="9221" max="9221" width="28" style="13" customWidth="1"/>
    <col min="9222" max="9222" width="3.7109375" style="13" customWidth="1"/>
    <col min="9223" max="9223" width="9.140625" style="13" customWidth="1"/>
    <col min="9224" max="9471" width="9.140625" style="13"/>
    <col min="9472" max="9472" width="5.85546875" style="13" customWidth="1"/>
    <col min="9473" max="9473" width="48" style="13" customWidth="1"/>
    <col min="9474" max="9474" width="26.42578125" style="13" customWidth="1"/>
    <col min="9475" max="9475" width="21.7109375" style="13" customWidth="1"/>
    <col min="9476" max="9476" width="24.28515625" style="13" customWidth="1"/>
    <col min="9477" max="9477" width="28" style="13" customWidth="1"/>
    <col min="9478" max="9478" width="3.7109375" style="13" customWidth="1"/>
    <col min="9479" max="9479" width="9.140625" style="13" customWidth="1"/>
    <col min="9480" max="9727" width="9.140625" style="13"/>
    <col min="9728" max="9728" width="5.85546875" style="13" customWidth="1"/>
    <col min="9729" max="9729" width="48" style="13" customWidth="1"/>
    <col min="9730" max="9730" width="26.42578125" style="13" customWidth="1"/>
    <col min="9731" max="9731" width="21.7109375" style="13" customWidth="1"/>
    <col min="9732" max="9732" width="24.28515625" style="13" customWidth="1"/>
    <col min="9733" max="9733" width="28" style="13" customWidth="1"/>
    <col min="9734" max="9734" width="3.7109375" style="13" customWidth="1"/>
    <col min="9735" max="9735" width="9.140625" style="13" customWidth="1"/>
    <col min="9736" max="9983" width="9.140625" style="13"/>
    <col min="9984" max="9984" width="5.85546875" style="13" customWidth="1"/>
    <col min="9985" max="9985" width="48" style="13" customWidth="1"/>
    <col min="9986" max="9986" width="26.42578125" style="13" customWidth="1"/>
    <col min="9987" max="9987" width="21.7109375" style="13" customWidth="1"/>
    <col min="9988" max="9988" width="24.28515625" style="13" customWidth="1"/>
    <col min="9989" max="9989" width="28" style="13" customWidth="1"/>
    <col min="9990" max="9990" width="3.7109375" style="13" customWidth="1"/>
    <col min="9991" max="9991" width="9.140625" style="13" customWidth="1"/>
    <col min="9992" max="10239" width="9.140625" style="13"/>
    <col min="10240" max="10240" width="5.85546875" style="13" customWidth="1"/>
    <col min="10241" max="10241" width="48" style="13" customWidth="1"/>
    <col min="10242" max="10242" width="26.42578125" style="13" customWidth="1"/>
    <col min="10243" max="10243" width="21.7109375" style="13" customWidth="1"/>
    <col min="10244" max="10244" width="24.28515625" style="13" customWidth="1"/>
    <col min="10245" max="10245" width="28" style="13" customWidth="1"/>
    <col min="10246" max="10246" width="3.7109375" style="13" customWidth="1"/>
    <col min="10247" max="10247" width="9.140625" style="13" customWidth="1"/>
    <col min="10248" max="10495" width="9.140625" style="13"/>
    <col min="10496" max="10496" width="5.85546875" style="13" customWidth="1"/>
    <col min="10497" max="10497" width="48" style="13" customWidth="1"/>
    <col min="10498" max="10498" width="26.42578125" style="13" customWidth="1"/>
    <col min="10499" max="10499" width="21.7109375" style="13" customWidth="1"/>
    <col min="10500" max="10500" width="24.28515625" style="13" customWidth="1"/>
    <col min="10501" max="10501" width="28" style="13" customWidth="1"/>
    <col min="10502" max="10502" width="3.7109375" style="13" customWidth="1"/>
    <col min="10503" max="10503" width="9.140625" style="13" customWidth="1"/>
    <col min="10504" max="10751" width="9.140625" style="13"/>
    <col min="10752" max="10752" width="5.85546875" style="13" customWidth="1"/>
    <col min="10753" max="10753" width="48" style="13" customWidth="1"/>
    <col min="10754" max="10754" width="26.42578125" style="13" customWidth="1"/>
    <col min="10755" max="10755" width="21.7109375" style="13" customWidth="1"/>
    <col min="10756" max="10756" width="24.28515625" style="13" customWidth="1"/>
    <col min="10757" max="10757" width="28" style="13" customWidth="1"/>
    <col min="10758" max="10758" width="3.7109375" style="13" customWidth="1"/>
    <col min="10759" max="10759" width="9.140625" style="13" customWidth="1"/>
    <col min="10760" max="11007" width="9.140625" style="13"/>
    <col min="11008" max="11008" width="5.85546875" style="13" customWidth="1"/>
    <col min="11009" max="11009" width="48" style="13" customWidth="1"/>
    <col min="11010" max="11010" width="26.42578125" style="13" customWidth="1"/>
    <col min="11011" max="11011" width="21.7109375" style="13" customWidth="1"/>
    <col min="11012" max="11012" width="24.28515625" style="13" customWidth="1"/>
    <col min="11013" max="11013" width="28" style="13" customWidth="1"/>
    <col min="11014" max="11014" width="3.7109375" style="13" customWidth="1"/>
    <col min="11015" max="11015" width="9.140625" style="13" customWidth="1"/>
    <col min="11016" max="11263" width="9.140625" style="13"/>
    <col min="11264" max="11264" width="5.85546875" style="13" customWidth="1"/>
    <col min="11265" max="11265" width="48" style="13" customWidth="1"/>
    <col min="11266" max="11266" width="26.42578125" style="13" customWidth="1"/>
    <col min="11267" max="11267" width="21.7109375" style="13" customWidth="1"/>
    <col min="11268" max="11268" width="24.28515625" style="13" customWidth="1"/>
    <col min="11269" max="11269" width="28" style="13" customWidth="1"/>
    <col min="11270" max="11270" width="3.7109375" style="13" customWidth="1"/>
    <col min="11271" max="11271" width="9.140625" style="13" customWidth="1"/>
    <col min="11272" max="11519" width="9.140625" style="13"/>
    <col min="11520" max="11520" width="5.85546875" style="13" customWidth="1"/>
    <col min="11521" max="11521" width="48" style="13" customWidth="1"/>
    <col min="11522" max="11522" width="26.42578125" style="13" customWidth="1"/>
    <col min="11523" max="11523" width="21.7109375" style="13" customWidth="1"/>
    <col min="11524" max="11524" width="24.28515625" style="13" customWidth="1"/>
    <col min="11525" max="11525" width="28" style="13" customWidth="1"/>
    <col min="11526" max="11526" width="3.7109375" style="13" customWidth="1"/>
    <col min="11527" max="11527" width="9.140625" style="13" customWidth="1"/>
    <col min="11528" max="11775" width="9.140625" style="13"/>
    <col min="11776" max="11776" width="5.85546875" style="13" customWidth="1"/>
    <col min="11777" max="11777" width="48" style="13" customWidth="1"/>
    <col min="11778" max="11778" width="26.42578125" style="13" customWidth="1"/>
    <col min="11779" max="11779" width="21.7109375" style="13" customWidth="1"/>
    <col min="11780" max="11780" width="24.28515625" style="13" customWidth="1"/>
    <col min="11781" max="11781" width="28" style="13" customWidth="1"/>
    <col min="11782" max="11782" width="3.7109375" style="13" customWidth="1"/>
    <col min="11783" max="11783" width="9.140625" style="13" customWidth="1"/>
    <col min="11784" max="12031" width="9.140625" style="13"/>
    <col min="12032" max="12032" width="5.85546875" style="13" customWidth="1"/>
    <col min="12033" max="12033" width="48" style="13" customWidth="1"/>
    <col min="12034" max="12034" width="26.42578125" style="13" customWidth="1"/>
    <col min="12035" max="12035" width="21.7109375" style="13" customWidth="1"/>
    <col min="12036" max="12036" width="24.28515625" style="13" customWidth="1"/>
    <col min="12037" max="12037" width="28" style="13" customWidth="1"/>
    <col min="12038" max="12038" width="3.7109375" style="13" customWidth="1"/>
    <col min="12039" max="12039" width="9.140625" style="13" customWidth="1"/>
    <col min="12040" max="12287" width="9.140625" style="13"/>
    <col min="12288" max="12288" width="5.85546875" style="13" customWidth="1"/>
    <col min="12289" max="12289" width="48" style="13" customWidth="1"/>
    <col min="12290" max="12290" width="26.42578125" style="13" customWidth="1"/>
    <col min="12291" max="12291" width="21.7109375" style="13" customWidth="1"/>
    <col min="12292" max="12292" width="24.28515625" style="13" customWidth="1"/>
    <col min="12293" max="12293" width="28" style="13" customWidth="1"/>
    <col min="12294" max="12294" width="3.7109375" style="13" customWidth="1"/>
    <col min="12295" max="12295" width="9.140625" style="13" customWidth="1"/>
    <col min="12296" max="12543" width="9.140625" style="13"/>
    <col min="12544" max="12544" width="5.85546875" style="13" customWidth="1"/>
    <col min="12545" max="12545" width="48" style="13" customWidth="1"/>
    <col min="12546" max="12546" width="26.42578125" style="13" customWidth="1"/>
    <col min="12547" max="12547" width="21.7109375" style="13" customWidth="1"/>
    <col min="12548" max="12548" width="24.28515625" style="13" customWidth="1"/>
    <col min="12549" max="12549" width="28" style="13" customWidth="1"/>
    <col min="12550" max="12550" width="3.7109375" style="13" customWidth="1"/>
    <col min="12551" max="12551" width="9.140625" style="13" customWidth="1"/>
    <col min="12552" max="12799" width="9.140625" style="13"/>
    <col min="12800" max="12800" width="5.85546875" style="13" customWidth="1"/>
    <col min="12801" max="12801" width="48" style="13" customWidth="1"/>
    <col min="12802" max="12802" width="26.42578125" style="13" customWidth="1"/>
    <col min="12803" max="12803" width="21.7109375" style="13" customWidth="1"/>
    <col min="12804" max="12804" width="24.28515625" style="13" customWidth="1"/>
    <col min="12805" max="12805" width="28" style="13" customWidth="1"/>
    <col min="12806" max="12806" width="3.7109375" style="13" customWidth="1"/>
    <col min="12807" max="12807" width="9.140625" style="13" customWidth="1"/>
    <col min="12808" max="13055" width="9.140625" style="13"/>
    <col min="13056" max="13056" width="5.85546875" style="13" customWidth="1"/>
    <col min="13057" max="13057" width="48" style="13" customWidth="1"/>
    <col min="13058" max="13058" width="26.42578125" style="13" customWidth="1"/>
    <col min="13059" max="13059" width="21.7109375" style="13" customWidth="1"/>
    <col min="13060" max="13060" width="24.28515625" style="13" customWidth="1"/>
    <col min="13061" max="13061" width="28" style="13" customWidth="1"/>
    <col min="13062" max="13062" width="3.7109375" style="13" customWidth="1"/>
    <col min="13063" max="13063" width="9.140625" style="13" customWidth="1"/>
    <col min="13064" max="13311" width="9.140625" style="13"/>
    <col min="13312" max="13312" width="5.85546875" style="13" customWidth="1"/>
    <col min="13313" max="13313" width="48" style="13" customWidth="1"/>
    <col min="13314" max="13314" width="26.42578125" style="13" customWidth="1"/>
    <col min="13315" max="13315" width="21.7109375" style="13" customWidth="1"/>
    <col min="13316" max="13316" width="24.28515625" style="13" customWidth="1"/>
    <col min="13317" max="13317" width="28" style="13" customWidth="1"/>
    <col min="13318" max="13318" width="3.7109375" style="13" customWidth="1"/>
    <col min="13319" max="13319" width="9.140625" style="13" customWidth="1"/>
    <col min="13320" max="13567" width="9.140625" style="13"/>
    <col min="13568" max="13568" width="5.85546875" style="13" customWidth="1"/>
    <col min="13569" max="13569" width="48" style="13" customWidth="1"/>
    <col min="13570" max="13570" width="26.42578125" style="13" customWidth="1"/>
    <col min="13571" max="13571" width="21.7109375" style="13" customWidth="1"/>
    <col min="13572" max="13572" width="24.28515625" style="13" customWidth="1"/>
    <col min="13573" max="13573" width="28" style="13" customWidth="1"/>
    <col min="13574" max="13574" width="3.7109375" style="13" customWidth="1"/>
    <col min="13575" max="13575" width="9.140625" style="13" customWidth="1"/>
    <col min="13576" max="13823" width="9.140625" style="13"/>
    <col min="13824" max="13824" width="5.85546875" style="13" customWidth="1"/>
    <col min="13825" max="13825" width="48" style="13" customWidth="1"/>
    <col min="13826" max="13826" width="26.42578125" style="13" customWidth="1"/>
    <col min="13827" max="13827" width="21.7109375" style="13" customWidth="1"/>
    <col min="13828" max="13828" width="24.28515625" style="13" customWidth="1"/>
    <col min="13829" max="13829" width="28" style="13" customWidth="1"/>
    <col min="13830" max="13830" width="3.7109375" style="13" customWidth="1"/>
    <col min="13831" max="13831" width="9.140625" style="13" customWidth="1"/>
    <col min="13832" max="14079" width="9.140625" style="13"/>
    <col min="14080" max="14080" width="5.85546875" style="13" customWidth="1"/>
    <col min="14081" max="14081" width="48" style="13" customWidth="1"/>
    <col min="14082" max="14082" width="26.42578125" style="13" customWidth="1"/>
    <col min="14083" max="14083" width="21.7109375" style="13" customWidth="1"/>
    <col min="14084" max="14084" width="24.28515625" style="13" customWidth="1"/>
    <col min="14085" max="14085" width="28" style="13" customWidth="1"/>
    <col min="14086" max="14086" width="3.7109375" style="13" customWidth="1"/>
    <col min="14087" max="14087" width="9.140625" style="13" customWidth="1"/>
    <col min="14088" max="14335" width="9.140625" style="13"/>
    <col min="14336" max="14336" width="5.85546875" style="13" customWidth="1"/>
    <col min="14337" max="14337" width="48" style="13" customWidth="1"/>
    <col min="14338" max="14338" width="26.42578125" style="13" customWidth="1"/>
    <col min="14339" max="14339" width="21.7109375" style="13" customWidth="1"/>
    <col min="14340" max="14340" width="24.28515625" style="13" customWidth="1"/>
    <col min="14341" max="14341" width="28" style="13" customWidth="1"/>
    <col min="14342" max="14342" width="3.7109375" style="13" customWidth="1"/>
    <col min="14343" max="14343" width="9.140625" style="13" customWidth="1"/>
    <col min="14344" max="14591" width="9.140625" style="13"/>
    <col min="14592" max="14592" width="5.85546875" style="13" customWidth="1"/>
    <col min="14593" max="14593" width="48" style="13" customWidth="1"/>
    <col min="14594" max="14594" width="26.42578125" style="13" customWidth="1"/>
    <col min="14595" max="14595" width="21.7109375" style="13" customWidth="1"/>
    <col min="14596" max="14596" width="24.28515625" style="13" customWidth="1"/>
    <col min="14597" max="14597" width="28" style="13" customWidth="1"/>
    <col min="14598" max="14598" width="3.7109375" style="13" customWidth="1"/>
    <col min="14599" max="14599" width="9.140625" style="13" customWidth="1"/>
    <col min="14600" max="14847" width="9.140625" style="13"/>
    <col min="14848" max="14848" width="5.85546875" style="13" customWidth="1"/>
    <col min="14849" max="14849" width="48" style="13" customWidth="1"/>
    <col min="14850" max="14850" width="26.42578125" style="13" customWidth="1"/>
    <col min="14851" max="14851" width="21.7109375" style="13" customWidth="1"/>
    <col min="14852" max="14852" width="24.28515625" style="13" customWidth="1"/>
    <col min="14853" max="14853" width="28" style="13" customWidth="1"/>
    <col min="14854" max="14854" width="3.7109375" style="13" customWidth="1"/>
    <col min="14855" max="14855" width="9.140625" style="13" customWidth="1"/>
    <col min="14856" max="15103" width="9.140625" style="13"/>
    <col min="15104" max="15104" width="5.85546875" style="13" customWidth="1"/>
    <col min="15105" max="15105" width="48" style="13" customWidth="1"/>
    <col min="15106" max="15106" width="26.42578125" style="13" customWidth="1"/>
    <col min="15107" max="15107" width="21.7109375" style="13" customWidth="1"/>
    <col min="15108" max="15108" width="24.28515625" style="13" customWidth="1"/>
    <col min="15109" max="15109" width="28" style="13" customWidth="1"/>
    <col min="15110" max="15110" width="3.7109375" style="13" customWidth="1"/>
    <col min="15111" max="15111" width="9.140625" style="13" customWidth="1"/>
    <col min="15112" max="15359" width="9.140625" style="13"/>
    <col min="15360" max="15360" width="5.85546875" style="13" customWidth="1"/>
    <col min="15361" max="15361" width="48" style="13" customWidth="1"/>
    <col min="15362" max="15362" width="26.42578125" style="13" customWidth="1"/>
    <col min="15363" max="15363" width="21.7109375" style="13" customWidth="1"/>
    <col min="15364" max="15364" width="24.28515625" style="13" customWidth="1"/>
    <col min="15365" max="15365" width="28" style="13" customWidth="1"/>
    <col min="15366" max="15366" width="3.7109375" style="13" customWidth="1"/>
    <col min="15367" max="15367" width="9.140625" style="13" customWidth="1"/>
    <col min="15368" max="15615" width="9.140625" style="13"/>
    <col min="15616" max="15616" width="5.85546875" style="13" customWidth="1"/>
    <col min="15617" max="15617" width="48" style="13" customWidth="1"/>
    <col min="15618" max="15618" width="26.42578125" style="13" customWidth="1"/>
    <col min="15619" max="15619" width="21.7109375" style="13" customWidth="1"/>
    <col min="15620" max="15620" width="24.28515625" style="13" customWidth="1"/>
    <col min="15621" max="15621" width="28" style="13" customWidth="1"/>
    <col min="15622" max="15622" width="3.7109375" style="13" customWidth="1"/>
    <col min="15623" max="15623" width="9.140625" style="13" customWidth="1"/>
    <col min="15624" max="15871" width="9.140625" style="13"/>
    <col min="15872" max="15872" width="5.85546875" style="13" customWidth="1"/>
    <col min="15873" max="15873" width="48" style="13" customWidth="1"/>
    <col min="15874" max="15874" width="26.42578125" style="13" customWidth="1"/>
    <col min="15875" max="15875" width="21.7109375" style="13" customWidth="1"/>
    <col min="15876" max="15876" width="24.28515625" style="13" customWidth="1"/>
    <col min="15877" max="15877" width="28" style="13" customWidth="1"/>
    <col min="15878" max="15878" width="3.7109375" style="13" customWidth="1"/>
    <col min="15879" max="15879" width="9.140625" style="13" customWidth="1"/>
    <col min="15880" max="16127" width="9.140625" style="13"/>
    <col min="16128" max="16128" width="5.85546875" style="13" customWidth="1"/>
    <col min="16129" max="16129" width="48" style="13" customWidth="1"/>
    <col min="16130" max="16130" width="26.42578125" style="13" customWidth="1"/>
    <col min="16131" max="16131" width="21.7109375" style="13" customWidth="1"/>
    <col min="16132" max="16132" width="24.28515625" style="13" customWidth="1"/>
    <col min="16133" max="16133" width="28" style="13" customWidth="1"/>
    <col min="16134" max="16134" width="3.7109375" style="13" customWidth="1"/>
    <col min="16135" max="16135" width="9.140625" style="13" customWidth="1"/>
    <col min="16136" max="16383" width="9.140625" style="13"/>
    <col min="16384" max="16384" width="8.85546875" style="13" customWidth="1"/>
  </cols>
  <sheetData>
    <row r="2" spans="2:5" ht="18" x14ac:dyDescent="0.25">
      <c r="B2" s="3" t="s">
        <v>36</v>
      </c>
      <c r="E2" s="42"/>
    </row>
    <row r="3" spans="2:5" ht="18" x14ac:dyDescent="0.25">
      <c r="B3" s="3"/>
      <c r="E3" s="42"/>
    </row>
    <row r="4" spans="2:5" ht="18" x14ac:dyDescent="0.25">
      <c r="E4" s="3"/>
    </row>
    <row r="5" spans="2:5" ht="26.25" x14ac:dyDescent="0.4">
      <c r="B5" s="115" t="s">
        <v>35</v>
      </c>
      <c r="C5" s="116"/>
      <c r="D5" s="116"/>
      <c r="E5" s="116"/>
    </row>
    <row r="6" spans="2:5" ht="38.25" customHeight="1" x14ac:dyDescent="0.25">
      <c r="B6" s="4" t="s">
        <v>15</v>
      </c>
      <c r="C6" s="111"/>
      <c r="D6" s="112"/>
      <c r="E6" s="112"/>
    </row>
    <row r="7" spans="2:5" ht="51" customHeight="1" x14ac:dyDescent="0.35">
      <c r="B7" s="113" t="s">
        <v>27</v>
      </c>
      <c r="C7" s="114"/>
      <c r="D7" s="114"/>
      <c r="E7" s="114"/>
    </row>
    <row r="8" spans="2:5" ht="18" x14ac:dyDescent="0.25">
      <c r="B8" s="4"/>
      <c r="C8" s="3"/>
      <c r="D8" s="3"/>
      <c r="E8" s="3"/>
    </row>
    <row r="9" spans="2:5" ht="18" x14ac:dyDescent="0.25">
      <c r="B9" s="3"/>
    </row>
    <row r="10" spans="2:5" ht="13.5" thickBot="1" x14ac:dyDescent="0.25"/>
    <row r="11" spans="2:5" x14ac:dyDescent="0.2">
      <c r="B11" s="5"/>
      <c r="C11" s="6"/>
      <c r="D11" s="6"/>
      <c r="E11" s="7"/>
    </row>
    <row r="12" spans="2:5" ht="15.75" x14ac:dyDescent="0.3">
      <c r="B12" s="8" t="s">
        <v>38</v>
      </c>
      <c r="C12" s="117" t="s">
        <v>39</v>
      </c>
      <c r="D12" s="126"/>
      <c r="E12" s="127"/>
    </row>
    <row r="13" spans="2:5" ht="21" thickBot="1" x14ac:dyDescent="0.35">
      <c r="B13" s="8"/>
      <c r="C13" s="44"/>
      <c r="D13" s="44"/>
      <c r="E13" s="10"/>
    </row>
    <row r="14" spans="2:5" ht="21" thickBot="1" x14ac:dyDescent="0.35">
      <c r="B14" s="8" t="s">
        <v>16</v>
      </c>
      <c r="C14" s="123">
        <v>8</v>
      </c>
      <c r="D14" s="43"/>
      <c r="E14" s="58"/>
    </row>
    <row r="15" spans="2:5" ht="20.25" x14ac:dyDescent="0.3">
      <c r="B15" s="8"/>
      <c r="C15" s="44"/>
      <c r="D15" s="44"/>
      <c r="E15" s="10"/>
    </row>
    <row r="16" spans="2:5" ht="20.25" x14ac:dyDescent="0.3">
      <c r="B16" s="8" t="s">
        <v>17</v>
      </c>
      <c r="C16" s="56" t="s">
        <v>32</v>
      </c>
      <c r="D16" s="9"/>
      <c r="E16" s="58"/>
    </row>
    <row r="17" spans="1:7" ht="15" x14ac:dyDescent="0.2">
      <c r="B17" s="8"/>
      <c r="C17" s="11"/>
      <c r="D17" s="11"/>
      <c r="E17" s="12"/>
    </row>
    <row r="18" spans="1:7" ht="13.5" thickBot="1" x14ac:dyDescent="0.25">
      <c r="B18" s="14"/>
      <c r="C18" s="15"/>
      <c r="D18" s="15"/>
      <c r="E18" s="16"/>
      <c r="G18" s="11"/>
    </row>
    <row r="19" spans="1:7" x14ac:dyDescent="0.2">
      <c r="B19" s="11"/>
      <c r="C19" s="11"/>
      <c r="D19" s="11"/>
      <c r="E19" s="11"/>
      <c r="G19" s="11"/>
    </row>
    <row r="20" spans="1:7" ht="15.75" x14ac:dyDescent="0.25">
      <c r="B20" s="17"/>
      <c r="G20" s="11"/>
    </row>
    <row r="22" spans="1:7" ht="13.5" thickBot="1" x14ac:dyDescent="0.25">
      <c r="A22" s="18"/>
      <c r="B22" s="18"/>
      <c r="C22" s="18"/>
      <c r="D22" s="18"/>
      <c r="E22" s="18"/>
      <c r="F22" s="18"/>
      <c r="G22" s="18"/>
    </row>
    <row r="23" spans="1:7" ht="51.75" thickBot="1" x14ac:dyDescent="0.25">
      <c r="A23" s="41"/>
      <c r="B23" s="19" t="s">
        <v>18</v>
      </c>
      <c r="C23" s="20" t="s">
        <v>19</v>
      </c>
      <c r="D23" s="20" t="s">
        <v>88</v>
      </c>
      <c r="E23" s="21" t="s">
        <v>89</v>
      </c>
    </row>
    <row r="24" spans="1:7" ht="39.75" customHeight="1" thickBot="1" x14ac:dyDescent="0.25">
      <c r="A24" s="45"/>
      <c r="B24" s="53" t="s">
        <v>24</v>
      </c>
      <c r="C24" s="46">
        <v>2258500</v>
      </c>
      <c r="D24" s="55"/>
      <c r="E24" s="52">
        <f>C24*(1+D24)</f>
        <v>2258500</v>
      </c>
    </row>
    <row r="25" spans="1:7" ht="39.75" customHeight="1" thickBot="1" x14ac:dyDescent="0.25">
      <c r="A25" s="45"/>
      <c r="B25" s="54" t="s">
        <v>25</v>
      </c>
      <c r="C25" s="47">
        <v>2845000</v>
      </c>
      <c r="D25" s="55"/>
      <c r="E25" s="57">
        <f>C25*(1+D25)</f>
        <v>2845000</v>
      </c>
    </row>
    <row r="26" spans="1:7" ht="25.5" customHeight="1" thickBot="1" x14ac:dyDescent="0.25">
      <c r="A26" s="45"/>
      <c r="B26" s="48" t="s">
        <v>23</v>
      </c>
      <c r="C26" s="49">
        <v>1896500</v>
      </c>
      <c r="D26" s="50" t="s">
        <v>20</v>
      </c>
      <c r="E26" s="51">
        <f>C26</f>
        <v>1896500</v>
      </c>
      <c r="F26" s="11"/>
    </row>
    <row r="27" spans="1:7" x14ac:dyDescent="0.2">
      <c r="B27" s="22"/>
      <c r="C27" s="23"/>
      <c r="D27" s="24"/>
      <c r="E27" s="25"/>
      <c r="F27" s="11"/>
    </row>
    <row r="28" spans="1:7" x14ac:dyDescent="0.2">
      <c r="E28" s="26"/>
      <c r="F28" s="11"/>
    </row>
    <row r="29" spans="1:7" ht="30" x14ac:dyDescent="0.2">
      <c r="B29" s="59" t="s">
        <v>87</v>
      </c>
      <c r="C29" s="60"/>
      <c r="D29" s="61">
        <f>E24+E25+E26</f>
        <v>7000000</v>
      </c>
    </row>
    <row r="30" spans="1:7" ht="13.5" thickBot="1" x14ac:dyDescent="0.25">
      <c r="E30" s="27"/>
    </row>
    <row r="31" spans="1:7" ht="33.6" customHeight="1" thickBot="1" x14ac:dyDescent="0.25">
      <c r="B31" s="108" t="s">
        <v>26</v>
      </c>
      <c r="C31" s="109"/>
      <c r="D31" s="28">
        <f>D29*5</f>
        <v>35000000</v>
      </c>
    </row>
    <row r="32" spans="1:7" ht="18" x14ac:dyDescent="0.2">
      <c r="B32" s="29"/>
      <c r="C32" s="29"/>
      <c r="D32" s="30"/>
    </row>
    <row r="33" spans="2:7" ht="18.75" x14ac:dyDescent="0.2">
      <c r="B33" s="36" t="s">
        <v>22</v>
      </c>
      <c r="C33" s="37"/>
      <c r="D33" s="38"/>
      <c r="E33" s="38"/>
    </row>
    <row r="34" spans="2:7" ht="128.44999999999999" customHeight="1" x14ac:dyDescent="0.2">
      <c r="B34" s="110" t="s">
        <v>37</v>
      </c>
      <c r="C34" s="110"/>
      <c r="D34" s="110"/>
      <c r="E34" s="110"/>
    </row>
    <row r="35" spans="2:7" ht="49.15" customHeight="1" x14ac:dyDescent="0.2">
      <c r="B35" s="62"/>
      <c r="C35" s="62"/>
      <c r="D35" s="62"/>
      <c r="E35" s="62"/>
      <c r="F35" s="31"/>
    </row>
    <row r="36" spans="2:7" ht="13.15" customHeight="1" x14ac:dyDescent="0.2">
      <c r="B36" s="33"/>
      <c r="C36" s="33"/>
      <c r="D36" s="40" t="s">
        <v>21</v>
      </c>
      <c r="E36" s="33"/>
      <c r="F36" s="32"/>
    </row>
    <row r="37" spans="2:7" ht="13.15" customHeight="1" x14ac:dyDescent="0.2">
      <c r="B37" s="34"/>
      <c r="C37" s="34"/>
      <c r="D37" s="34"/>
      <c r="E37" s="34"/>
      <c r="F37" s="32"/>
    </row>
    <row r="38" spans="2:7" x14ac:dyDescent="0.2">
      <c r="F38" s="32"/>
    </row>
    <row r="39" spans="2:7" x14ac:dyDescent="0.2">
      <c r="B39" s="35"/>
      <c r="C39" s="34"/>
      <c r="D39" s="34"/>
      <c r="E39" s="34"/>
      <c r="F39" s="33"/>
      <c r="G39" s="33"/>
    </row>
    <row r="40" spans="2:7" x14ac:dyDescent="0.2">
      <c r="B40" s="35"/>
      <c r="C40" s="34"/>
      <c r="D40" s="34"/>
      <c r="E40" s="34"/>
      <c r="F40" s="33"/>
      <c r="G40" s="33"/>
    </row>
    <row r="41" spans="2:7" x14ac:dyDescent="0.2">
      <c r="B41" s="35"/>
      <c r="C41" s="34"/>
      <c r="D41" s="34"/>
      <c r="E41" s="34"/>
      <c r="F41" s="33"/>
      <c r="G41" s="33"/>
    </row>
    <row r="42" spans="2:7" x14ac:dyDescent="0.2">
      <c r="F42" s="33"/>
      <c r="G42" s="33"/>
    </row>
    <row r="43" spans="2:7" x14ac:dyDescent="0.2">
      <c r="F43" s="33"/>
      <c r="G43" s="33"/>
    </row>
  </sheetData>
  <sheetProtection sheet="1" formatCells="0" selectLockedCells="1"/>
  <mergeCells count="6">
    <mergeCell ref="B5:E5"/>
    <mergeCell ref="C6:E6"/>
    <mergeCell ref="B7:E7"/>
    <mergeCell ref="B31:C31"/>
    <mergeCell ref="B34:E34"/>
    <mergeCell ref="C12:E1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13</vt:i4>
      </vt:variant>
    </vt:vector>
  </HeadingPairs>
  <TitlesOfParts>
    <vt:vector size="27" baseType="lpstr">
      <vt:lpstr>Četnost výkonů </vt:lpstr>
      <vt:lpstr>Nab list část_1</vt:lpstr>
      <vt:lpstr>Nab list část_2</vt:lpstr>
      <vt:lpstr>Nab list částl_3</vt:lpstr>
      <vt:lpstr>Nab list část_4</vt:lpstr>
      <vt:lpstr>Nab list část_5</vt:lpstr>
      <vt:lpstr>Nab list část_6</vt:lpstr>
      <vt:lpstr>Nab list část_7</vt:lpstr>
      <vt:lpstr>Nab list část_8</vt:lpstr>
      <vt:lpstr>Nab list část_9</vt:lpstr>
      <vt:lpstr>Nab list část_10</vt:lpstr>
      <vt:lpstr>Nab list část_11</vt:lpstr>
      <vt:lpstr>Nab list část_12</vt:lpstr>
      <vt:lpstr>List1</vt:lpstr>
      <vt:lpstr>'Četnost výkonů '!Oblast_tisku</vt:lpstr>
      <vt:lpstr>'Nab list část_1'!Oblast_tisku</vt:lpstr>
      <vt:lpstr>'Nab list část_10'!Oblast_tisku</vt:lpstr>
      <vt:lpstr>'Nab list část_11'!Oblast_tisku</vt:lpstr>
      <vt:lpstr>'Nab list část_12'!Oblast_tisku</vt:lpstr>
      <vt:lpstr>'Nab list část_2'!Oblast_tisku</vt:lpstr>
      <vt:lpstr>'Nab list část_4'!Oblast_tisku</vt:lpstr>
      <vt:lpstr>'Nab list část_5'!Oblast_tisku</vt:lpstr>
      <vt:lpstr>'Nab list část_6'!Oblast_tisku</vt:lpstr>
      <vt:lpstr>'Nab list část_7'!Oblast_tisku</vt:lpstr>
      <vt:lpstr>'Nab list část_8'!Oblast_tisku</vt:lpstr>
      <vt:lpstr>'Nab list část_9'!Oblast_tisku</vt:lpstr>
      <vt:lpstr>'Nab list částl_3'!Oblast_tisku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2020-05-26T06:00:43Z</dcterms:modified>
</cp:coreProperties>
</file>