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C1AB7C55-9A1C-43A9-8C3F-03807FC743D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ánované stavby" sheetId="1" r:id="rId1"/>
    <sheet name="SNK" sheetId="5" r:id="rId2"/>
    <sheet name="Běžné opravy" sheetId="2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4" l="1"/>
  <c r="D7" i="4"/>
  <c r="C7" i="4"/>
  <c r="E13" i="5" l="1"/>
  <c r="F13" i="5" s="1"/>
  <c r="D22" i="5"/>
  <c r="F22" i="5" l="1"/>
  <c r="D8" i="4" s="1"/>
  <c r="E21" i="5"/>
  <c r="F21" i="5" s="1"/>
  <c r="E20" i="5"/>
  <c r="F20" i="5" s="1"/>
  <c r="E19" i="5"/>
  <c r="F19" i="5" s="1"/>
  <c r="E18" i="5"/>
  <c r="F18" i="5" s="1"/>
  <c r="E17" i="5"/>
  <c r="F17" i="5" s="1"/>
  <c r="E16" i="5"/>
  <c r="F16" i="5" s="1"/>
  <c r="E15" i="5"/>
  <c r="F15" i="5" s="1"/>
  <c r="E14" i="5"/>
  <c r="F14" i="5" s="1"/>
  <c r="E12" i="5"/>
  <c r="F12" i="5" s="1"/>
  <c r="E11" i="5"/>
  <c r="F11" i="5" s="1"/>
  <c r="E10" i="5"/>
  <c r="F10" i="5" s="1"/>
  <c r="E9" i="5"/>
  <c r="F9" i="5" s="1"/>
  <c r="F20" i="1" l="1"/>
  <c r="D20" i="2" l="1"/>
  <c r="F20" i="2" l="1"/>
  <c r="E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9" i="1" l="1"/>
  <c r="F9" i="1" s="1"/>
  <c r="C8" i="4"/>
  <c r="F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<sst xmlns="http://schemas.openxmlformats.org/spreadsheetml/2006/main" count="86" uniqueCount="37">
  <si>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</si>
  <si>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</si>
  <si>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</si>
  <si>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</si>
  <si>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</si>
  <si>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</si>
  <si>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</si>
  <si>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</si>
  <si>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</si>
  <si>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</si>
  <si>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</si>
  <si>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</si>
  <si>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</si>
  <si>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</si>
  <si>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</si>
  <si>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</si>
  <si>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</si>
  <si>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</si>
  <si>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</si>
  <si>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Celkem upraveno o slevu/přirážku</t>
  </si>
  <si>
    <t>Plánované
stavby</t>
  </si>
  <si>
    <t>Celková Sleva(-)/Přirážka(+) nabídnutá účastníkem (v procentech 
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</si>
  <si>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</si>
  <si>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</si>
  <si>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</si>
  <si>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PD vč. územního souhlasu, kolaudačního souhlasu, sml. Budoucí o VB</t>
  </si>
  <si>
    <t>Doprava materiálu</t>
  </si>
  <si>
    <t>Objem za roky 2022 - 2024 pro účely hodnocení</t>
  </si>
  <si>
    <t>Po úpravě slevou/přirážkou</t>
  </si>
  <si>
    <t>SNK</t>
  </si>
  <si>
    <t>Běžné Opravy</t>
  </si>
  <si>
    <t>SOUHRN</t>
  </si>
  <si>
    <t>KATEGORIE 2 - Plánované stavby</t>
  </si>
  <si>
    <t>KATEGORIE 2 - SNK</t>
  </si>
  <si>
    <t>KATEGORIE 2 - Běžné opravy</t>
  </si>
  <si>
    <t>23 - Písek</t>
  </si>
  <si>
    <t>23 - Písek, KATEGORIE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</si>
</sst>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9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vertical="center" wrapText="1"/>
    </xf>
    <xf numFmtId="0" fontId="3" fillId="0" borderId="24" xfId="0" applyFont="1" applyFill="1" applyBorder="1" applyAlignment="1">
      <alignment horizontal="left" vertical="top" wrapText="1"/>
    </xf>
    <xf numFmtId="166" fontId="0" fillId="0" borderId="25" xfId="1" applyNumberFormat="1" applyFont="1" applyBorder="1" applyAlignment="1">
      <alignment horizontal="center" vertical="center"/>
    </xf>
    <xf numFmtId="166" fontId="0" fillId="0" borderId="19" xfId="1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165" fontId="6" fillId="4" borderId="9" xfId="0" applyNumberFormat="1" applyFont="1" applyFill="1" applyBorder="1" applyAlignment="1">
      <alignment horizontal="center" vertical="center"/>
    </xf>
    <xf numFmtId="44" fontId="8" fillId="4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abSelected="1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7.28515625" customWidth="1"/>
    <col min="4" max="4" width="25.85546875" bestFit="1" customWidth="1"/>
    <col min="5" max="5" width="44.28515625" bestFit="1" customWidth="1"/>
    <col min="6" max="6" width="24.5703125" bestFit="1" customWidth="1"/>
  </cols>
  <sheetData>
    <row r="2" spans="2:9" ht="15.75" x14ac:dyDescent="0.25">
      <c r="B2" s="1" t="s">
        <v>0</v>
      </c>
      <c r="C2" s="50"/>
      <c r="D2" s="2"/>
      <c r="E2" s="2"/>
    </row>
    <row r="3" spans="2:9" ht="15.75" x14ac:dyDescent="0.25">
      <c r="B3" s="1" t="s">
        <v>2</v>
      </c>
      <c r="C3" s="23" t="s">
        <v>35</v>
      </c>
      <c r="D3" s="2"/>
      <c r="E3" s="2"/>
    </row>
    <row r="4" spans="2:9" ht="15.75" x14ac:dyDescent="0.25">
      <c r="B4" s="1" t="s">
        <v>6</v>
      </c>
      <c r="C4" s="23" t="s">
        <v>32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21</v>
      </c>
      <c r="C6" s="47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9" x14ac:dyDescent="0.25">
      <c r="B9" s="8" t="s">
        <v>9</v>
      </c>
      <c r="C9" s="49">
        <v>5</v>
      </c>
      <c r="D9" s="26">
        <v>0.15640000000000001</v>
      </c>
      <c r="E9" s="12">
        <f t="shared" ref="E9:E19" si="0">D9*$E$20</f>
        <v>4559247.6800000006</v>
      </c>
      <c r="F9" s="15">
        <f>E9+(E9*$C$6)</f>
        <v>4559247.6800000006</v>
      </c>
      <c r="H9" s="10"/>
    </row>
    <row r="10" spans="2:9" x14ac:dyDescent="0.25">
      <c r="B10" s="9" t="s">
        <v>10</v>
      </c>
      <c r="C10" s="49">
        <v>5</v>
      </c>
      <c r="D10" s="27">
        <v>0.23300000000000001</v>
      </c>
      <c r="E10" s="12">
        <f t="shared" si="0"/>
        <v>6792229.6000000006</v>
      </c>
      <c r="F10" s="14">
        <f t="shared" ref="F10:F19" si="1">E10+(E10*$C$6)</f>
        <v>6792229.6000000006</v>
      </c>
      <c r="H10" s="10"/>
      <c r="I10" s="11"/>
    </row>
    <row r="11" spans="2:9" x14ac:dyDescent="0.25">
      <c r="B11" s="9" t="s">
        <v>7</v>
      </c>
      <c r="C11" s="49">
        <v>5</v>
      </c>
      <c r="D11" s="27">
        <v>0.22800000000000001</v>
      </c>
      <c r="E11" s="12">
        <f t="shared" si="0"/>
        <v>6646473.6000000006</v>
      </c>
      <c r="F11" s="14">
        <f t="shared" si="1"/>
        <v>6646473.6000000006</v>
      </c>
      <c r="H11" s="10"/>
      <c r="I11" s="11"/>
    </row>
    <row r="12" spans="2:9" x14ac:dyDescent="0.25">
      <c r="B12" s="9" t="s">
        <v>15</v>
      </c>
      <c r="C12" s="49">
        <v>5</v>
      </c>
      <c r="D12" s="27">
        <v>8.2000000000000007E-3</v>
      </c>
      <c r="E12" s="12">
        <f t="shared" si="0"/>
        <v>239039.84000000003</v>
      </c>
      <c r="F12" s="14">
        <f t="shared" si="1"/>
        <v>239039.84000000003</v>
      </c>
      <c r="H12" s="10"/>
      <c r="I12" s="11"/>
    </row>
    <row r="13" spans="2:9" x14ac:dyDescent="0.25">
      <c r="B13" s="9" t="s">
        <v>8</v>
      </c>
      <c r="C13" s="49">
        <v>5</v>
      </c>
      <c r="D13" s="27">
        <v>9.9000000000000005E-2</v>
      </c>
      <c r="E13" s="12">
        <f t="shared" si="0"/>
        <v>2885968.8000000003</v>
      </c>
      <c r="F13" s="14">
        <f t="shared" si="1"/>
        <v>2885968.8000000003</v>
      </c>
      <c r="H13" s="10"/>
      <c r="I13" s="11"/>
    </row>
    <row r="14" spans="2:9" x14ac:dyDescent="0.25">
      <c r="B14" s="9" t="s">
        <v>11</v>
      </c>
      <c r="C14" s="49">
        <v>5</v>
      </c>
      <c r="D14" s="27">
        <v>4.7100000000000003E-2</v>
      </c>
      <c r="E14" s="12">
        <f t="shared" si="0"/>
        <v>1373021.52</v>
      </c>
      <c r="F14" s="14">
        <f t="shared" si="1"/>
        <v>1373021.52</v>
      </c>
      <c r="H14" s="10"/>
      <c r="I14" s="11"/>
    </row>
    <row r="15" spans="2:9" x14ac:dyDescent="0.25">
      <c r="B15" s="9" t="s">
        <v>3</v>
      </c>
      <c r="C15" s="49">
        <v>5</v>
      </c>
      <c r="D15" s="27">
        <v>9.9273197793638093E-2</v>
      </c>
      <c r="E15" s="12">
        <f t="shared" si="0"/>
        <v>2893932.8435219028</v>
      </c>
      <c r="F15" s="14">
        <f t="shared" si="1"/>
        <v>2893932.8435219028</v>
      </c>
      <c r="H15" s="10"/>
      <c r="I15" s="11"/>
    </row>
    <row r="16" spans="2:9" x14ac:dyDescent="0.25">
      <c r="B16" s="9" t="s">
        <v>12</v>
      </c>
      <c r="C16" s="49">
        <v>5</v>
      </c>
      <c r="D16" s="27">
        <v>2.3659792034980073E-2</v>
      </c>
      <c r="E16" s="12">
        <f t="shared" si="0"/>
        <v>689711.32957011112</v>
      </c>
      <c r="F16" s="14">
        <f t="shared" si="1"/>
        <v>689711.32957011112</v>
      </c>
      <c r="H16" s="10"/>
      <c r="I16" s="11"/>
    </row>
    <row r="17" spans="2:9" x14ac:dyDescent="0.25">
      <c r="B17" s="9" t="s">
        <v>13</v>
      </c>
      <c r="C17" s="49">
        <v>5</v>
      </c>
      <c r="D17" s="27">
        <v>4.0111943866465355E-2</v>
      </c>
      <c r="E17" s="12">
        <f t="shared" si="0"/>
        <v>1169311.2980401048</v>
      </c>
      <c r="F17" s="14">
        <f t="shared" si="1"/>
        <v>1169311.2980401048</v>
      </c>
      <c r="H17" s="10"/>
      <c r="I17" s="11"/>
    </row>
    <row r="18" spans="2:9" x14ac:dyDescent="0.25">
      <c r="B18" s="9" t="s">
        <v>16</v>
      </c>
      <c r="C18" s="49">
        <v>5</v>
      </c>
      <c r="D18" s="27">
        <v>6.25E-2</v>
      </c>
      <c r="E18" s="12">
        <f t="shared" si="0"/>
        <v>1821950</v>
      </c>
      <c r="F18" s="14">
        <f t="shared" si="1"/>
        <v>1821950</v>
      </c>
      <c r="H18" s="10"/>
      <c r="I18" s="11"/>
    </row>
    <row r="19" spans="2:9" ht="15.75" thickBot="1" x14ac:dyDescent="0.3">
      <c r="B19" s="9" t="s">
        <v>4</v>
      </c>
      <c r="C19" s="24">
        <v>24</v>
      </c>
      <c r="D19" s="27">
        <v>2.7380977160174499E-3</v>
      </c>
      <c r="E19" s="30">
        <f t="shared" si="0"/>
        <v>79818.834139167884</v>
      </c>
      <c r="F19" s="14">
        <f t="shared" si="1"/>
        <v>79818.834139167884</v>
      </c>
      <c r="H19" s="10"/>
      <c r="I19" s="11"/>
    </row>
    <row r="20" spans="2:9" ht="20.25" thickTop="1" thickBot="1" x14ac:dyDescent="0.35">
      <c r="B20" s="21" t="s">
        <v>14</v>
      </c>
      <c r="C20" s="25"/>
      <c r="D20" s="29">
        <v>1</v>
      </c>
      <c r="E20" s="36">
        <v>29151200</v>
      </c>
      <c r="F20" s="52">
        <f>E20+(E20*$C$6)</f>
        <v>29151200</v>
      </c>
      <c r="H20" s="10"/>
      <c r="I20" s="11"/>
    </row>
    <row r="22" spans="2:9" ht="75" x14ac:dyDescent="0.25">
      <c r="B22" s="35" t="s">
        <v>24</v>
      </c>
    </row>
  </sheetData>
  <sheetProtection algorithmName="SHA-512" hashValue="c27rHJlTMrqNoOMRlUI6yckoqIuWzqBk802rSGi6ghcHFnEyUyqeaMqKIysUzFkustEXbKXmdA50BH/zbzfkzw==" saltValue="iPeeL7mxtd8HJBmHFX54Ew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E6745-F894-4641-8228-FF9F4CB7C2E2}">
  <dimension ref="B2:H24"/>
  <sheetViews>
    <sheetView showGridLines="0" zoomScale="80" zoomScaleNormal="80" workbookViewId="0">
      <selection activeCell="C6" sqref="C6"/>
    </sheetView>
  </sheetViews>
  <sheetFormatPr defaultRowHeight="15" x14ac:dyDescent="0.25"/>
  <cols>
    <col min="1" max="1" width="5.42578125" style="11" customWidth="1"/>
    <col min="2" max="2" width="62.85546875" style="11" bestFit="1" customWidth="1"/>
    <col min="3" max="3" width="15" style="11" customWidth="1"/>
    <col min="4" max="4" width="25.85546875" style="11" bestFit="1" customWidth="1"/>
    <col min="5" max="5" width="44.28515625" style="11" bestFit="1" customWidth="1"/>
    <col min="6" max="6" width="24.5703125" style="11" bestFit="1" customWidth="1"/>
    <col min="7" max="16384" width="9.140625" style="11"/>
  </cols>
  <sheetData>
    <row r="2" spans="2:8" ht="15.75" x14ac:dyDescent="0.25">
      <c r="B2" s="1" t="s">
        <v>0</v>
      </c>
      <c r="C2" s="50"/>
      <c r="D2" s="2"/>
      <c r="E2" s="2"/>
    </row>
    <row r="3" spans="2:8" ht="15.75" x14ac:dyDescent="0.25">
      <c r="B3" s="1" t="s">
        <v>2</v>
      </c>
      <c r="C3" s="23" t="s">
        <v>35</v>
      </c>
      <c r="D3" s="2"/>
      <c r="E3" s="2"/>
    </row>
    <row r="4" spans="2:8" ht="15.75" x14ac:dyDescent="0.25">
      <c r="B4" s="1" t="s">
        <v>6</v>
      </c>
      <c r="C4" s="23" t="s">
        <v>33</v>
      </c>
      <c r="D4" s="2"/>
      <c r="E4" s="2"/>
    </row>
    <row r="5" spans="2:8" ht="15.75" x14ac:dyDescent="0.25">
      <c r="B5" s="1"/>
      <c r="C5" s="23"/>
      <c r="D5" s="2"/>
      <c r="E5" s="2"/>
    </row>
    <row r="6" spans="2:8" ht="47.25" x14ac:dyDescent="0.35">
      <c r="B6" s="3" t="s">
        <v>21</v>
      </c>
      <c r="C6" s="47">
        <v>0</v>
      </c>
      <c r="D6" s="2"/>
      <c r="E6" s="13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8" x14ac:dyDescent="0.25">
      <c r="B9" s="8" t="s">
        <v>9</v>
      </c>
      <c r="C9" s="49">
        <v>5</v>
      </c>
      <c r="D9" s="26">
        <v>8.5999999999999993E-2</v>
      </c>
      <c r="E9" s="12">
        <f t="shared" ref="E9:E21" si="0">D9*$E$22</f>
        <v>1349924.7999999998</v>
      </c>
      <c r="F9" s="15">
        <f>E9+(E9*$C$6)</f>
        <v>1349924.7999999998</v>
      </c>
      <c r="H9" s="10"/>
    </row>
    <row r="10" spans="2:8" x14ac:dyDescent="0.25">
      <c r="B10" s="9" t="s">
        <v>10</v>
      </c>
      <c r="C10" s="49">
        <v>5</v>
      </c>
      <c r="D10" s="27">
        <v>0.10009999999999999</v>
      </c>
      <c r="E10" s="12">
        <f t="shared" si="0"/>
        <v>1571249.68</v>
      </c>
      <c r="F10" s="14">
        <f t="shared" ref="F10:F21" si="1">E10+(E10*$C$6)</f>
        <v>1571249.68</v>
      </c>
      <c r="H10" s="10"/>
    </row>
    <row r="11" spans="2:8" x14ac:dyDescent="0.25">
      <c r="B11" s="9" t="s">
        <v>7</v>
      </c>
      <c r="C11" s="49">
        <v>5</v>
      </c>
      <c r="D11" s="27">
        <v>4.9500000000000002E-2</v>
      </c>
      <c r="E11" s="12">
        <f t="shared" si="0"/>
        <v>776991.60000000009</v>
      </c>
      <c r="F11" s="14">
        <f t="shared" si="1"/>
        <v>776991.60000000009</v>
      </c>
      <c r="H11" s="10"/>
    </row>
    <row r="12" spans="2:8" x14ac:dyDescent="0.25">
      <c r="B12" s="9" t="s">
        <v>15</v>
      </c>
      <c r="C12" s="49">
        <v>5</v>
      </c>
      <c r="D12" s="27">
        <v>8.2000000000000007E-3</v>
      </c>
      <c r="E12" s="12">
        <f t="shared" si="0"/>
        <v>128713.76000000001</v>
      </c>
      <c r="F12" s="14">
        <f t="shared" si="1"/>
        <v>128713.76000000001</v>
      </c>
      <c r="H12" s="10"/>
    </row>
    <row r="13" spans="2:8" x14ac:dyDescent="0.25">
      <c r="B13" s="9" t="s">
        <v>26</v>
      </c>
      <c r="C13" s="49">
        <v>5</v>
      </c>
      <c r="D13" s="27">
        <v>1.7999999999999999E-2</v>
      </c>
      <c r="E13" s="12">
        <f t="shared" si="0"/>
        <v>282542.39999999997</v>
      </c>
      <c r="F13" s="14">
        <f t="shared" si="1"/>
        <v>282542.39999999997</v>
      </c>
      <c r="H13" s="10"/>
    </row>
    <row r="14" spans="2:8" x14ac:dyDescent="0.25">
      <c r="B14" s="9" t="s">
        <v>8</v>
      </c>
      <c r="C14" s="49">
        <v>5</v>
      </c>
      <c r="D14" s="27">
        <v>4.6800000000000001E-2</v>
      </c>
      <c r="E14" s="12">
        <f t="shared" si="0"/>
        <v>734610.24</v>
      </c>
      <c r="F14" s="14">
        <f t="shared" si="1"/>
        <v>734610.24</v>
      </c>
      <c r="H14" s="10"/>
    </row>
    <row r="15" spans="2:8" x14ac:dyDescent="0.25">
      <c r="B15" s="9" t="s">
        <v>11</v>
      </c>
      <c r="C15" s="49">
        <v>5</v>
      </c>
      <c r="D15" s="27">
        <v>4.7699999999999999E-2</v>
      </c>
      <c r="E15" s="12">
        <f t="shared" si="0"/>
        <v>748737.36</v>
      </c>
      <c r="F15" s="14">
        <f t="shared" si="1"/>
        <v>748737.36</v>
      </c>
      <c r="H15" s="10"/>
    </row>
    <row r="16" spans="2:8" x14ac:dyDescent="0.25">
      <c r="B16" s="9" t="s">
        <v>25</v>
      </c>
      <c r="C16" s="49">
        <v>5</v>
      </c>
      <c r="D16" s="27">
        <v>0.36299999999999999</v>
      </c>
      <c r="E16" s="12">
        <f t="shared" si="0"/>
        <v>5697938.3999999994</v>
      </c>
      <c r="F16" s="14">
        <f t="shared" si="1"/>
        <v>5697938.3999999994</v>
      </c>
      <c r="H16" s="10"/>
    </row>
    <row r="17" spans="2:8" x14ac:dyDescent="0.25">
      <c r="B17" s="9" t="s">
        <v>3</v>
      </c>
      <c r="C17" s="49">
        <v>5</v>
      </c>
      <c r="D17" s="27">
        <v>0.17699999999999999</v>
      </c>
      <c r="E17" s="12">
        <f t="shared" si="0"/>
        <v>2778333.5999999996</v>
      </c>
      <c r="F17" s="14">
        <f t="shared" si="1"/>
        <v>2778333.5999999996</v>
      </c>
      <c r="H17" s="10"/>
    </row>
    <row r="18" spans="2:8" x14ac:dyDescent="0.25">
      <c r="B18" s="9" t="s">
        <v>12</v>
      </c>
      <c r="C18" s="49">
        <v>5</v>
      </c>
      <c r="D18" s="27">
        <v>1.5100000000000001E-2</v>
      </c>
      <c r="E18" s="12">
        <f t="shared" si="0"/>
        <v>237021.68000000002</v>
      </c>
      <c r="F18" s="14">
        <f t="shared" si="1"/>
        <v>237021.68000000002</v>
      </c>
      <c r="H18" s="10"/>
    </row>
    <row r="19" spans="2:8" x14ac:dyDescent="0.25">
      <c r="B19" s="9" t="s">
        <v>13</v>
      </c>
      <c r="C19" s="49">
        <v>5</v>
      </c>
      <c r="D19" s="27">
        <v>5.0099999999999999E-2</v>
      </c>
      <c r="E19" s="12">
        <f t="shared" si="0"/>
        <v>786409.67999999993</v>
      </c>
      <c r="F19" s="14">
        <f t="shared" si="1"/>
        <v>786409.67999999993</v>
      </c>
      <c r="H19" s="10"/>
    </row>
    <row r="20" spans="2:8" x14ac:dyDescent="0.25">
      <c r="B20" s="9" t="s">
        <v>16</v>
      </c>
      <c r="C20" s="49">
        <v>5</v>
      </c>
      <c r="D20" s="27">
        <v>3.5799999999999998E-2</v>
      </c>
      <c r="E20" s="12">
        <f t="shared" si="0"/>
        <v>561945.43999999994</v>
      </c>
      <c r="F20" s="14">
        <f t="shared" si="1"/>
        <v>561945.43999999994</v>
      </c>
      <c r="H20" s="10"/>
    </row>
    <row r="21" spans="2:8" ht="15.75" thickBot="1" x14ac:dyDescent="0.3">
      <c r="B21" s="9" t="s">
        <v>4</v>
      </c>
      <c r="C21" s="24">
        <v>24</v>
      </c>
      <c r="D21" s="27">
        <v>2.7000000000000001E-3</v>
      </c>
      <c r="E21" s="30">
        <f t="shared" si="0"/>
        <v>42381.36</v>
      </c>
      <c r="F21" s="14">
        <f t="shared" si="1"/>
        <v>42381.36</v>
      </c>
      <c r="H21" s="10"/>
    </row>
    <row r="22" spans="2:8" ht="20.25" thickTop="1" thickBot="1" x14ac:dyDescent="0.35">
      <c r="B22" s="21" t="s">
        <v>14</v>
      </c>
      <c r="C22" s="25"/>
      <c r="D22" s="29">
        <f>SUM(D9:D21)</f>
        <v>1</v>
      </c>
      <c r="E22" s="36">
        <v>15696800</v>
      </c>
      <c r="F22" s="52">
        <f>E22+(E22*$C$6)</f>
        <v>15696800</v>
      </c>
      <c r="H22" s="10"/>
    </row>
    <row r="24" spans="2:8" ht="75" x14ac:dyDescent="0.25">
      <c r="B24" s="35" t="s">
        <v>24</v>
      </c>
    </row>
  </sheetData>
  <sheetProtection algorithmName="SHA-512" hashValue="A4L20FZhIc/FgHpsnBkWArlCOi+BwUWx0VlZFRWs7FcMLKcGjdePsdtQ9F80GBjW87xcL6k8Qgc5SuobIQ9+Bw==" saltValue="VV4UfDOVmedJcUUKj6KIMQ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topLeftCell="A2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9.7109375" customWidth="1"/>
    <col min="4" max="4" width="25.85546875" bestFit="1" customWidth="1"/>
    <col min="5" max="5" width="44.28515625" bestFit="1" customWidth="1"/>
    <col min="6" max="6" width="25.85546875" bestFit="1" customWidth="1"/>
  </cols>
  <sheetData>
    <row r="2" spans="2:7" ht="15.75" x14ac:dyDescent="0.25">
      <c r="B2" s="1" t="s">
        <v>0</v>
      </c>
      <c r="C2" s="50"/>
      <c r="D2" s="2"/>
      <c r="E2" s="2"/>
      <c r="F2" s="11"/>
    </row>
    <row r="3" spans="2:7" ht="15.75" x14ac:dyDescent="0.25">
      <c r="B3" s="1" t="s">
        <v>2</v>
      </c>
      <c r="C3" s="23" t="s">
        <v>35</v>
      </c>
      <c r="D3" s="2"/>
      <c r="E3" s="2"/>
      <c r="F3" s="11"/>
    </row>
    <row r="4" spans="2:7" ht="15.75" x14ac:dyDescent="0.25">
      <c r="B4" s="1" t="s">
        <v>6</v>
      </c>
      <c r="C4" s="23" t="s">
        <v>34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21</v>
      </c>
      <c r="C6" s="47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  <c r="G8" s="11"/>
    </row>
    <row r="9" spans="2:7" x14ac:dyDescent="0.25">
      <c r="B9" s="8" t="s">
        <v>9</v>
      </c>
      <c r="C9" s="49">
        <v>5</v>
      </c>
      <c r="D9" s="31">
        <v>0.48180000000000001</v>
      </c>
      <c r="E9" s="12">
        <f t="shared" ref="E9:E19" si="0">D9*$E$20</f>
        <v>4741393.8</v>
      </c>
      <c r="F9" s="15">
        <f>E9+(E9*$C$6)</f>
        <v>4741393.8</v>
      </c>
      <c r="G9" s="11"/>
    </row>
    <row r="10" spans="2:7" x14ac:dyDescent="0.25">
      <c r="B10" s="9" t="s">
        <v>10</v>
      </c>
      <c r="C10" s="49">
        <v>5</v>
      </c>
      <c r="D10" s="32">
        <v>7.7565155901184762E-2</v>
      </c>
      <c r="E10" s="12">
        <f t="shared" si="0"/>
        <v>763318.69922355923</v>
      </c>
      <c r="F10" s="14">
        <f t="shared" ref="F10:F20" si="1">E10+(E10*$C$6)</f>
        <v>763318.69922355923</v>
      </c>
      <c r="G10" s="11"/>
    </row>
    <row r="11" spans="2:7" x14ac:dyDescent="0.25">
      <c r="B11" s="9" t="s">
        <v>7</v>
      </c>
      <c r="C11" s="49">
        <v>5</v>
      </c>
      <c r="D11" s="33">
        <v>0.29384939484399908</v>
      </c>
      <c r="E11" s="12">
        <f t="shared" si="0"/>
        <v>2891771.8946597949</v>
      </c>
      <c r="F11" s="14">
        <f t="shared" si="1"/>
        <v>2891771.8946597949</v>
      </c>
      <c r="G11" s="11"/>
    </row>
    <row r="12" spans="2:7" x14ac:dyDescent="0.25">
      <c r="B12" s="9" t="s">
        <v>15</v>
      </c>
      <c r="C12" s="49">
        <v>5</v>
      </c>
      <c r="D12" s="32">
        <v>6.625933586165228E-2</v>
      </c>
      <c r="E12" s="12">
        <f t="shared" si="0"/>
        <v>652058.1242145201</v>
      </c>
      <c r="F12" s="14">
        <f t="shared" si="1"/>
        <v>652058.1242145201</v>
      </c>
      <c r="G12" s="11"/>
    </row>
    <row r="13" spans="2:7" x14ac:dyDescent="0.25">
      <c r="B13" s="9" t="s">
        <v>8</v>
      </c>
      <c r="C13" s="49">
        <v>5</v>
      </c>
      <c r="D13" s="32">
        <v>1.7451064922194358E-2</v>
      </c>
      <c r="E13" s="12">
        <f t="shared" si="0"/>
        <v>171735.92989931468</v>
      </c>
      <c r="F13" s="14">
        <f t="shared" si="1"/>
        <v>171735.92989931468</v>
      </c>
      <c r="G13" s="11"/>
    </row>
    <row r="14" spans="2:7" x14ac:dyDescent="0.25">
      <c r="B14" s="9" t="s">
        <v>11</v>
      </c>
      <c r="C14" s="49">
        <v>5</v>
      </c>
      <c r="D14" s="32">
        <v>1.9566638709208797E-2</v>
      </c>
      <c r="E14" s="12">
        <f t="shared" si="0"/>
        <v>192555.29153732376</v>
      </c>
      <c r="F14" s="14">
        <f t="shared" si="1"/>
        <v>192555.29153732376</v>
      </c>
      <c r="G14" s="11"/>
    </row>
    <row r="15" spans="2:7" x14ac:dyDescent="0.25">
      <c r="B15" s="9" t="s">
        <v>3</v>
      </c>
      <c r="C15" s="49">
        <v>5</v>
      </c>
      <c r="D15" s="32">
        <v>2.0046801622318213E-3</v>
      </c>
      <c r="E15" s="12">
        <f t="shared" si="0"/>
        <v>19728.057476523354</v>
      </c>
      <c r="F15" s="14">
        <f t="shared" si="1"/>
        <v>19728.057476523354</v>
      </c>
      <c r="G15" s="11"/>
    </row>
    <row r="16" spans="2:7" x14ac:dyDescent="0.25">
      <c r="B16" s="9" t="s">
        <v>12</v>
      </c>
      <c r="C16" s="49">
        <v>5</v>
      </c>
      <c r="D16" s="32">
        <v>1.9260534852101541E-2</v>
      </c>
      <c r="E16" s="12">
        <f t="shared" si="0"/>
        <v>189542.92347953128</v>
      </c>
      <c r="F16" s="14">
        <f t="shared" si="1"/>
        <v>189542.92347953128</v>
      </c>
      <c r="G16" s="11"/>
    </row>
    <row r="17" spans="2:10" x14ac:dyDescent="0.25">
      <c r="B17" s="9" t="s">
        <v>13</v>
      </c>
      <c r="C17" s="49">
        <v>5</v>
      </c>
      <c r="D17" s="32">
        <v>6.0020364138677285E-5</v>
      </c>
      <c r="E17" s="12">
        <f t="shared" si="0"/>
        <v>590.6604034887232</v>
      </c>
      <c r="F17" s="14">
        <f t="shared" si="1"/>
        <v>590.6604034887232</v>
      </c>
      <c r="G17" s="11"/>
    </row>
    <row r="18" spans="2:10" x14ac:dyDescent="0.25">
      <c r="B18" s="9" t="s">
        <v>16</v>
      </c>
      <c r="C18" s="49">
        <v>5</v>
      </c>
      <c r="D18" s="32">
        <v>1.9375562040949319E-2</v>
      </c>
      <c r="E18" s="12">
        <f t="shared" si="0"/>
        <v>190674.90604498226</v>
      </c>
      <c r="F18" s="14">
        <f t="shared" si="1"/>
        <v>190674.90604498226</v>
      </c>
      <c r="G18" s="11"/>
    </row>
    <row r="19" spans="2:10" ht="15.75" thickBot="1" x14ac:dyDescent="0.3">
      <c r="B19" s="9" t="s">
        <v>4</v>
      </c>
      <c r="C19" s="24">
        <v>24</v>
      </c>
      <c r="D19" s="34">
        <v>2.8358287584596183E-3</v>
      </c>
      <c r="E19" s="30">
        <f t="shared" si="0"/>
        <v>27907.390812001104</v>
      </c>
      <c r="F19" s="14">
        <f t="shared" si="1"/>
        <v>27907.390812001104</v>
      </c>
      <c r="G19" s="11"/>
    </row>
    <row r="20" spans="2:10" ht="20.25" thickTop="1" thickBot="1" x14ac:dyDescent="0.35">
      <c r="B20" s="21" t="s">
        <v>14</v>
      </c>
      <c r="C20" s="25"/>
      <c r="D20" s="19">
        <f>SUM(D9:D19)</f>
        <v>1.0000282164161205</v>
      </c>
      <c r="E20" s="36">
        <v>9841000</v>
      </c>
      <c r="F20" s="52">
        <f t="shared" si="1"/>
        <v>9841000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5" t="s">
        <v>24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Bwt7M+Lq2H8Ip2Afb2pRu3HDpOKImcbXr5A270FBTTMCzr78ynt8GNozrYWkYlTtlambDa4/pFCfZwaxxs49Ig==" saltValue="xgCyxFcLo34F4oXPZJ0t9Q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workbookViewId="0">
      <selection activeCell="C3" sqref="C3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31</v>
      </c>
    </row>
    <row r="3" spans="2:7" ht="15.75" x14ac:dyDescent="0.25">
      <c r="B3" s="1" t="s">
        <v>0</v>
      </c>
      <c r="C3" s="48" t="s">
        <v>1</v>
      </c>
    </row>
    <row r="4" spans="2:7" ht="15.75" x14ac:dyDescent="0.25">
      <c r="B4" s="1" t="s">
        <v>2</v>
      </c>
      <c r="C4" s="1" t="s">
        <v>36</v>
      </c>
    </row>
    <row r="5" spans="2:7" ht="15.75" thickBot="1" x14ac:dyDescent="0.3">
      <c r="B5" s="2"/>
      <c r="C5" s="2"/>
    </row>
    <row r="6" spans="2:7" ht="60" x14ac:dyDescent="0.25">
      <c r="B6" s="37" t="s">
        <v>6</v>
      </c>
      <c r="C6" s="38" t="s">
        <v>20</v>
      </c>
      <c r="D6" s="39" t="s">
        <v>29</v>
      </c>
      <c r="E6" s="39" t="s">
        <v>30</v>
      </c>
      <c r="F6" s="40" t="s">
        <v>23</v>
      </c>
      <c r="G6" s="28"/>
    </row>
    <row r="7" spans="2:7" ht="35.25" customHeight="1" thickBot="1" x14ac:dyDescent="0.3">
      <c r="B7" s="41" t="s">
        <v>22</v>
      </c>
      <c r="C7" s="42">
        <f>'Plánované stavby'!C6</f>
        <v>0</v>
      </c>
      <c r="D7" s="43">
        <f>SNK!C6</f>
        <v>0</v>
      </c>
      <c r="E7" s="43">
        <f>'Běžné opravy'!C6</f>
        <v>0</v>
      </c>
      <c r="F7" s="44"/>
    </row>
    <row r="8" spans="2:7" ht="21.75" thickBot="1" x14ac:dyDescent="0.3">
      <c r="B8" s="20" t="s">
        <v>19</v>
      </c>
      <c r="C8" s="45">
        <f>'Plánované stavby'!F20</f>
        <v>29151200</v>
      </c>
      <c r="D8" s="46">
        <f>SNK!F22</f>
        <v>15696800</v>
      </c>
      <c r="E8" s="46">
        <f>'Běžné opravy'!F20</f>
        <v>9841000</v>
      </c>
      <c r="F8" s="51">
        <f>SUM(C8:E8)</f>
        <v>54689000</v>
      </c>
    </row>
  </sheetData>
  <sheetProtection algorithmName="SHA-512" hashValue="qEf65k1ygOqOja20fR6VpyVbW/wB7e7FHsCn5jgZemIdtpmDKb66gADWye7MDwMBFp/3ZUa/FET+9TnV/Ba4/Q==" saltValue="UO70wWuzP2u4C6ZZKudn8Q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SNK</vt:lpstr>
      <vt:lpstr>Běžné opravy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2021-03-24T14:27:19Z</dcterms:modified>
</cp:coreProperties>
</file>