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List2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<sst xmlns="http://schemas.openxmlformats.org/spreadsheetml/2006/main" count="49" uniqueCount="37">
  <si>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VZ_Rozvoj, provoz a obnova HW stávajícího systému SCADA a OMS</t>
  </si>
  <si>
    <t>Část_4b_Struktura nabídkové ceny - Dílčí ceny za dodávku rozšíření aplikačního SW - výpočet</t>
  </si>
  <si>
    <t>(část 2)</t>
  </si>
  <si>
    <t>Procentní sazba</t>
  </si>
  <si>
    <t>procentní sazba za funkcionalitu (kat.3) do 1 000.000 Kč za implementaci</t>
  </si>
  <si>
    <t>Hodinová sazba</t>
  </si>
  <si>
    <t>počet hodin – Typová funkce 1 (kat.1)</t>
  </si>
  <si>
    <t>Celkový počet hodin</t>
  </si>
  <si>
    <t>Cena Typová fukce - implementace</t>
  </si>
  <si>
    <t>cena implementace</t>
  </si>
  <si>
    <t>cena celkem</t>
  </si>
  <si>
    <t>cena – Typová funkce 1 (kat.1)</t>
  </si>
  <si>
    <t>Celková cena za typové funkce</t>
  </si>
  <si>
    <t>* červené hodnoty doplní Zhotovitel</t>
  </si>
  <si>
    <t>1.C.1 Projektový manager[Kč/hod]</t>
  </si>
  <si>
    <t>1.C.2 Servisní technik v pracovní době[Kč/hod]</t>
  </si>
  <si>
    <t>1.C.3 Servisní technik mimo pracovní dobu[Kč/hod]</t>
  </si>
  <si>
    <t>1.C.4 Analytik v pracovní době[Kč/hod]</t>
  </si>
  <si>
    <t>1.C.5 Analytik mimo pracovní dobu[Kč/hod]</t>
  </si>
  <si>
    <t>1.C.6 HW+SW specialista[Kč/hod]</t>
  </si>
  <si>
    <t>1.C.7 Programátor[Kč/hod]</t>
  </si>
  <si>
    <t>1.C.8 Technik provádějící testy[Kč/hod]</t>
  </si>
  <si>
    <t>1.C.9 Školitel[Kč/hod]</t>
  </si>
  <si>
    <t>procentní sazba za funkcionalitu (kat.4) nad 1.000.000 Kč za implementaci</t>
  </si>
  <si>
    <t>procentní sazba za funkcionalitu (kat.1) do 100.000 Kč za implementaci</t>
  </si>
  <si>
    <t>procentní sazba za funkcionalitu (kat.2) do 500.000 Kč za implementaci</t>
  </si>
  <si>
    <t>Procentní sazba pro výpočet ceny licence</t>
  </si>
  <si>
    <t>počet hodin</t>
  </si>
  <si>
    <t>cena licence</t>
  </si>
  <si>
    <t>cena – Typová funkce 2 (kat.2)</t>
  </si>
  <si>
    <t>cena – Typová funkce 3 (kat.3)</t>
  </si>
  <si>
    <t>cena – Typová funkce 4 (kat.4)</t>
  </si>
  <si>
    <t>počet hodin – Typová funkce 2 (kat.2)</t>
  </si>
  <si>
    <t>počet hodin – Typová funkce 3 (kat.3)</t>
  </si>
  <si>
    <t>počet hodin – Typová funkce45 (kat.4)</t>
  </si>
  <si>
    <t>Hodinová sazba (stejná jako doplňkové služeby v servisní smlouvě)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</si>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</sst>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2" fillId="2" borderId="4" xfId="0" applyFont="1" applyFill="1" applyBorder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7" fillId="0" borderId="7" xfId="0" applyFont="1" applyBorder="1"/>
    <xf numFmtId="0" fontId="0" fillId="0" borderId="7" xfId="0" applyBorder="1"/>
    <xf numFmtId="0" fontId="0" fillId="4" borderId="6" xfId="0" applyFill="1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6" fillId="3" borderId="2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6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9" fontId="4" fillId="0" borderId="7" xfId="20" applyFont="1" applyBorder="1" applyAlignment="1" applyProtection="1">
      <alignment horizontal="center"/>
      <protection locked="0"/>
    </xf>
    <xf numFmtId="9" fontId="4" fillId="0" borderId="9" xfId="2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831D-2D9C-431E-A5F6-1EF674019BC1}">
  <sheetPr>
    <pageSetUpPr fitToPage="1"/>
  </sheetPr>
  <dimension ref="A1:H33"/>
  <sheetViews>
    <sheetView tabSelected="1" workbookViewId="0" topLeftCell="A1">
      <selection activeCell="D6" sqref="D6"/>
    </sheetView>
  </sheetViews>
  <sheetFormatPr defaultColWidth="9.140625" defaultRowHeight="15"/>
  <cols>
    <col min="1" max="1" width="75.28125" style="0" customWidth="1"/>
    <col min="2" max="2" width="22.00390625" style="0" customWidth="1"/>
    <col min="3" max="3" width="32.28125" style="0" customWidth="1"/>
    <col min="4" max="4" width="33.140625" style="0" customWidth="1"/>
    <col min="5" max="5" width="36.140625" style="0" customWidth="1"/>
    <col min="6" max="8" width="19.8515625" style="0" customWidth="1"/>
  </cols>
  <sheetData>
    <row r="1" ht="18.75">
      <c r="A1" s="1" t="s">
        <v>0</v>
      </c>
    </row>
    <row r="3" ht="18.75">
      <c r="A3" s="1" t="s">
        <v>1</v>
      </c>
    </row>
    <row r="4" ht="15">
      <c r="A4" s="2" t="s">
        <v>2</v>
      </c>
    </row>
    <row r="6" ht="15.75" thickBot="1">
      <c r="A6" s="16" t="s">
        <v>26</v>
      </c>
    </row>
    <row r="7" spans="1:4" ht="15">
      <c r="A7" s="5"/>
      <c r="B7" s="14" t="s">
        <v>3</v>
      </c>
      <c r="D7" s="17" t="s">
        <v>13</v>
      </c>
    </row>
    <row r="8" spans="1:2" ht="15">
      <c r="A8" s="6" t="s">
        <v>24</v>
      </c>
      <c r="B8" s="38" t="s">
        <v>36</v>
      </c>
    </row>
    <row r="9" spans="1:2" ht="15">
      <c r="A9" s="6" t="s">
        <v>25</v>
      </c>
      <c r="B9" s="38" t="s">
        <v>36</v>
      </c>
    </row>
    <row r="10" spans="1:2" ht="15">
      <c r="A10" s="6" t="s">
        <v>4</v>
      </c>
      <c r="B10" s="38" t="s">
        <v>36</v>
      </c>
    </row>
    <row r="11" spans="1:2" ht="15.75" thickBot="1">
      <c r="A11" s="15" t="s">
        <v>23</v>
      </c>
      <c r="B11" s="39" t="s">
        <v>36</v>
      </c>
    </row>
    <row r="12" ht="15">
      <c r="A12" s="2"/>
    </row>
    <row r="13" ht="15.75" thickBot="1">
      <c r="A13" s="2" t="s">
        <v>35</v>
      </c>
    </row>
    <row r="14" spans="1:7" ht="45">
      <c r="A14" s="5"/>
      <c r="B14" s="14" t="s">
        <v>5</v>
      </c>
      <c r="C14" s="8"/>
      <c r="D14" s="10" t="s">
        <v>6</v>
      </c>
      <c r="E14" s="10" t="s">
        <v>32</v>
      </c>
      <c r="F14" s="10" t="s">
        <v>33</v>
      </c>
      <c r="G14" s="11" t="s">
        <v>34</v>
      </c>
    </row>
    <row r="15" spans="1:7" ht="15">
      <c r="A15" s="6" t="s">
        <v>14</v>
      </c>
      <c r="B15" s="40" t="s">
        <v>36</v>
      </c>
      <c r="C15" s="8"/>
      <c r="D15" s="9">
        <v>8</v>
      </c>
      <c r="E15" s="9">
        <v>32</v>
      </c>
      <c r="F15" s="9">
        <v>64</v>
      </c>
      <c r="G15" s="12">
        <v>100</v>
      </c>
    </row>
    <row r="16" spans="1:7" ht="15">
      <c r="A16" s="6" t="s">
        <v>15</v>
      </c>
      <c r="B16" s="40" t="s">
        <v>36</v>
      </c>
      <c r="C16" s="8"/>
      <c r="D16" s="9"/>
      <c r="E16" s="9"/>
      <c r="F16" s="9"/>
      <c r="G16" s="12"/>
    </row>
    <row r="17" spans="1:7" ht="15">
      <c r="A17" s="6" t="s">
        <v>16</v>
      </c>
      <c r="B17" s="40" t="s">
        <v>36</v>
      </c>
      <c r="C17" s="8"/>
      <c r="D17" s="9"/>
      <c r="E17" s="9"/>
      <c r="F17" s="9"/>
      <c r="G17" s="12"/>
    </row>
    <row r="18" spans="1:7" ht="15">
      <c r="A18" s="6" t="s">
        <v>17</v>
      </c>
      <c r="B18" s="40" t="s">
        <v>36</v>
      </c>
      <c r="C18" s="8"/>
      <c r="D18" s="9">
        <v>24</v>
      </c>
      <c r="E18" s="9">
        <v>74</v>
      </c>
      <c r="F18" s="9">
        <v>150</v>
      </c>
      <c r="G18" s="12">
        <v>200</v>
      </c>
    </row>
    <row r="19" spans="1:7" ht="15">
      <c r="A19" s="6" t="s">
        <v>18</v>
      </c>
      <c r="B19" s="40" t="s">
        <v>36</v>
      </c>
      <c r="C19" s="8"/>
      <c r="D19" s="9"/>
      <c r="E19" s="9"/>
      <c r="F19" s="9"/>
      <c r="G19" s="12"/>
    </row>
    <row r="20" spans="1:7" ht="15">
      <c r="A20" s="6" t="s">
        <v>19</v>
      </c>
      <c r="B20" s="40" t="s">
        <v>36</v>
      </c>
      <c r="C20" s="8"/>
      <c r="D20" s="9">
        <v>8</v>
      </c>
      <c r="E20" s="9">
        <v>74</v>
      </c>
      <c r="F20" s="9">
        <v>150</v>
      </c>
      <c r="G20" s="12">
        <v>200</v>
      </c>
    </row>
    <row r="21" spans="1:7" ht="15">
      <c r="A21" s="6" t="s">
        <v>20</v>
      </c>
      <c r="B21" s="40" t="s">
        <v>36</v>
      </c>
      <c r="C21" s="8"/>
      <c r="D21" s="9">
        <v>16</v>
      </c>
      <c r="E21" s="9">
        <v>74</v>
      </c>
      <c r="F21" s="9">
        <v>150</v>
      </c>
      <c r="G21" s="12">
        <v>300</v>
      </c>
    </row>
    <row r="22" spans="1:7" ht="15">
      <c r="A22" s="6" t="s">
        <v>21</v>
      </c>
      <c r="B22" s="40" t="s">
        <v>36</v>
      </c>
      <c r="C22" s="8"/>
      <c r="D22" s="9">
        <v>8</v>
      </c>
      <c r="E22" s="9">
        <v>16</v>
      </c>
      <c r="F22" s="9">
        <v>32</v>
      </c>
      <c r="G22" s="12">
        <v>64</v>
      </c>
    </row>
    <row r="23" spans="1:7" ht="15.75" thickBot="1">
      <c r="A23" s="15" t="s">
        <v>22</v>
      </c>
      <c r="B23" s="41" t="s">
        <v>36</v>
      </c>
      <c r="C23" s="8"/>
      <c r="D23" s="9">
        <v>4</v>
      </c>
      <c r="E23" s="9">
        <v>6</v>
      </c>
      <c r="F23" s="9">
        <v>8</v>
      </c>
      <c r="G23" s="12">
        <v>12</v>
      </c>
    </row>
    <row r="24" spans="1:7" ht="15.75" thickBot="1">
      <c r="A24" s="2"/>
      <c r="D24" s="3"/>
      <c r="E24" s="3"/>
      <c r="F24" s="3"/>
      <c r="G24" s="13"/>
    </row>
    <row r="25" spans="1:7" ht="15">
      <c r="A25" s="19" t="s">
        <v>7</v>
      </c>
      <c r="B25" s="20"/>
      <c r="C25" s="21"/>
      <c r="D25" s="22">
        <f>SUM(D15:D23)</f>
        <v>68</v>
      </c>
      <c r="E25" s="22">
        <f>SUM(E15:E23)</f>
        <v>276</v>
      </c>
      <c r="F25" s="22">
        <f>SUM(F15:F23)</f>
        <v>554</v>
      </c>
      <c r="G25" s="23">
        <f>SUM(G15:G23)</f>
        <v>876</v>
      </c>
    </row>
    <row r="26" spans="1:7" ht="15.75" thickBot="1">
      <c r="A26" s="24" t="s">
        <v>8</v>
      </c>
      <c r="B26" s="25"/>
      <c r="C26" s="26"/>
      <c r="D26" s="27" t="e">
        <f>$B15*D15+$B16*D16+$B17*D17+$B18*D18+$B19*D19+$B20*D20+$B21*D21+$B22*D22+$B23*D23</f>
        <v>#VALUE!</v>
      </c>
      <c r="E26" s="27" t="e">
        <f>$B15*E15+$B16*E16+$B17*E17+$B18*E18+$B19*E19+$B20*E20+$B21*E21+$B22*E22+$B23*E23</f>
        <v>#VALUE!</v>
      </c>
      <c r="F26" s="27" t="e">
        <f>$B15*F15+$B16*F16+$B17*F17+$B18*F18+$B19*F19+$B20*F20+$B21*F21+$B22*F22+$B23*F23</f>
        <v>#VALUE!</v>
      </c>
      <c r="G26" s="28" t="e">
        <f>$B15*G15+$B16*G16+$B17*G17+$B18*G18+$B19*G19+$B20*G20+$B21*G21+$B22*G22+$B23*G23</f>
        <v>#VALUE!</v>
      </c>
    </row>
    <row r="27" spans="1:8" ht="15.75" thickBot="1">
      <c r="A27" s="2"/>
      <c r="B27" s="4"/>
      <c r="C27" s="4"/>
      <c r="D27" s="4"/>
      <c r="E27" s="4"/>
      <c r="F27" s="4"/>
      <c r="G27" s="4"/>
      <c r="H27" s="4"/>
    </row>
    <row r="28" spans="1:5" ht="15">
      <c r="A28" s="5"/>
      <c r="B28" s="32" t="s">
        <v>27</v>
      </c>
      <c r="C28" s="29" t="s">
        <v>9</v>
      </c>
      <c r="D28" s="32" t="s">
        <v>28</v>
      </c>
      <c r="E28" s="18" t="s">
        <v>10</v>
      </c>
    </row>
    <row r="29" spans="1:5" ht="15">
      <c r="A29" s="6" t="s">
        <v>11</v>
      </c>
      <c r="B29" s="37">
        <f>D25</f>
        <v>68</v>
      </c>
      <c r="C29" s="36" t="e">
        <f>D26</f>
        <v>#VALUE!</v>
      </c>
      <c r="D29" s="31" t="e">
        <f>B8*C29</f>
        <v>#VALUE!</v>
      </c>
      <c r="E29" s="34" t="e">
        <f aca="true" t="shared" si="0" ref="E29:E32">D29+C29</f>
        <v>#VALUE!</v>
      </c>
    </row>
    <row r="30" spans="1:5" ht="15">
      <c r="A30" s="6" t="s">
        <v>29</v>
      </c>
      <c r="B30" s="37">
        <f>E25</f>
        <v>276</v>
      </c>
      <c r="C30" s="36" t="e">
        <f>E26</f>
        <v>#VALUE!</v>
      </c>
      <c r="D30" s="31" t="e">
        <f>B9*C30</f>
        <v>#VALUE!</v>
      </c>
      <c r="E30" s="34" t="e">
        <f t="shared" si="0"/>
        <v>#VALUE!</v>
      </c>
    </row>
    <row r="31" spans="1:5" ht="15">
      <c r="A31" s="6" t="s">
        <v>30</v>
      </c>
      <c r="B31" s="37">
        <f>F25</f>
        <v>554</v>
      </c>
      <c r="C31" s="36" t="e">
        <f>F26</f>
        <v>#VALUE!</v>
      </c>
      <c r="D31" s="31" t="e">
        <f>B10*C31</f>
        <v>#VALUE!</v>
      </c>
      <c r="E31" s="34" t="e">
        <f t="shared" si="0"/>
        <v>#VALUE!</v>
      </c>
    </row>
    <row r="32" spans="1:5" ht="15.75" thickBot="1">
      <c r="A32" s="6" t="s">
        <v>31</v>
      </c>
      <c r="B32" s="37">
        <f>G25</f>
        <v>876</v>
      </c>
      <c r="C32" s="36" t="e">
        <f>G26</f>
        <v>#VALUE!</v>
      </c>
      <c r="D32" s="31" t="e">
        <f>B11*C32</f>
        <v>#VALUE!</v>
      </c>
      <c r="E32" s="34" t="e">
        <f t="shared" si="0"/>
        <v>#VALUE!</v>
      </c>
    </row>
    <row r="33" spans="1:5" ht="21.75" thickBot="1">
      <c r="A33" s="7" t="s">
        <v>12</v>
      </c>
      <c r="B33" s="33">
        <f>SUM(B29:B32)</f>
        <v>1774</v>
      </c>
      <c r="C33" s="30" t="e">
        <f>SUM(C29:C32)</f>
        <v>#VALUE!</v>
      </c>
      <c r="D33" s="30" t="e">
        <f>SUM(D29:D32)</f>
        <v>#VALUE!</v>
      </c>
      <c r="E33" s="35" t="e">
        <f>SUM(E29:E32)</f>
        <v>#VALUE!</v>
      </c>
    </row>
  </sheetData>
  <sheetProtection algorithmName="SHA-512" hashValue="9LwSxByVyj8RhuWHapAfnN5Bt8sL+shTbhXQH1ii/Aif2EEoNGA2aB9G2Kh4WZ5HulDBy4tY31B3ohQ5YgeoVQ==" saltValue="4W4tgXCC1ZwzKW3udmbRLw==" spinCount="100000" sheet="1" objects="1" scenarios="1"/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54047FF2A572468A889F27970EE568" ma:contentTypeVersion="4" ma:contentTypeDescription="Create a new document." ma:contentTypeScope="" ma:versionID="c5cfca843cf1005dbf97f8117a89aed3">
  <xsd:schema xmlns:xsd="http://www.w3.org/2001/XMLSchema" xmlns:xs="http://www.w3.org/2001/XMLSchema" xmlns:p="http://schemas.microsoft.com/office/2006/metadata/properties" xmlns:ns2="3a392d07-e860-4219-bd5d-14d8507d88dd" xmlns:ns3="ed0c8c99-e16a-41b1-a74a-015e5b4a03a2" targetNamespace="http://schemas.microsoft.com/office/2006/metadata/properties" ma:root="true" ma:fieldsID="df84e667b3655bd25e89a1148cd8e668" ns2:_="" ns3:_="">
    <xsd:import namespace="3a392d07-e860-4219-bd5d-14d8507d88dd"/>
    <xsd:import namespace="ed0c8c99-e16a-41b1-a74a-015e5b4a0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92d07-e860-4219-bd5d-14d8507d8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c8c99-e16a-41b1-a74a-015e5b4a03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1B174-599D-4C0A-9C11-0A3F9CB03FE2}">
  <ds:schemaRefs>
    <ds:schemaRef ds:uri="http://purl.org/dc/terms/"/>
    <ds:schemaRef ds:uri="3a392d07-e860-4219-bd5d-14d8507d88d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d0c8c99-e16a-41b1-a74a-015e5b4a03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1A9042-C6D9-4CB5-92F1-F9E753B8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392d07-e860-4219-bd5d-14d8507d88dd"/>
    <ds:schemaRef ds:uri="ed0c8c99-e16a-41b1-a74a-015e5b4a0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43F7B8-3DB2-4717-B28B-4B1D44E5CA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Popelková, Lenka</cp:lastModifiedBy>
  <dcterms:created xsi:type="dcterms:W3CDTF">2020-10-12T10:59:13Z</dcterms:created>
  <dcterms:modified xsi:type="dcterms:W3CDTF">2022-03-18T07:28:03Z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0x010100F554047FF2A572468A889F27970EE568</vt:lpwstr>
  </property>
</Properties>
</file>