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214CE323-0C7F-4C25-BD20-FB680D825D99}"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<sst xmlns="http://schemas.openxmlformats.org/spreadsheetml/2006/main" count="276" uniqueCount="181">
  <si>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</si>
  <si>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</si>
  <si>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</si>
  <si>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</si>
  <si>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</si>
  <si>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</si>
  <si>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</si>
  <si>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</si>
  <si>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</si>
  <si>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</si>
  <si>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</si>
  <si>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</si>
  <si>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</si>
  <si>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</si>
  <si>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</si>
  <si>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</si>
  <si>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</si>
  <si>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</si>
  <si>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</si>
  <si>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</si>
  <si>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</si>
  <si>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</si>
  <si>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</si>
  <si>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</si>
  <si>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</si>
  <si>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</si>
  <si>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</si>
  <si>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</si>
  <si>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</si>
  <si>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</si>
  <si>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</si>
  <si>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</si>
  <si>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</si>
  <si>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</si>
  <si>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</si>
  <si>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</si>
  <si>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</si>
  <si>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</si>
  <si>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</si>
  <si>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</si>
  <si>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</si>
  <si>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</si>
  <si>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</si>
  <si>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</si>
  <si>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</si>
  <si>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</si>
  <si>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</si>
  <si>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</si>
  <si>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</si>
  <si>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</si>
  <si>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</si>
  <si>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</si>
  <si>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</si>
  <si>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</si>
  <si>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</si>
  <si>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</si>
  <si>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</si>
  <si>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</si>
  <si>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</si>
  <si>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</si>
  <si>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</si>
  <si>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</si>
  <si>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</si>
  <si>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</si>
  <si>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</si>
  <si>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</si>
  <si>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</si>
  <si>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</si>
  <si>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</si>
  <si>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</si>
  <si>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</si>
  <si>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</si>
  <si>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</si>
  <si>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</si>
  <si>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</si>
  <si>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</si>
  <si>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</si>
  <si>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</si>
  <si>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</si>
  <si>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</si>
  <si>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</si>
  <si>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</si>
  <si>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</si>
  <si>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</si>
  <si>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</si>
  <si>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</si>
  <si>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</si>
  <si>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</si>
  <si>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</si>
  <si>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</si>
  <si>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</si>
  <si>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</si>
  <si>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</si>
  <si>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</si>
  <si>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</si>
  <si>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</si>
  <si>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</si>
  <si>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</si>
  <si>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</si>
  <si>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</si>
  <si>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</si>
  <si>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</si>
  <si>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</si>
  <si>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</si>
  <si>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</si>
  <si>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</si>
  <si>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</si>
  <si>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</si>
  <si>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</si>
  <si>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</si>
  <si>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</si>
  <si>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</si>
  <si>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</si>
  <si>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</si>
  <si>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</si>
  <si>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</si>
  <si>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</si>
  <si>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</si>
  <si>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</si>
  <si>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</si>
  <si>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</si>
  <si>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</si>
  <si>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</si>
  <si>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</si>
  <si>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</si>
  <si>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</si>
  <si>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</si>
  <si>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</si>
  <si>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</si>
  <si>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</si>
  <si>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</si>
  <si>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</si>
  <si>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</si>
  <si>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</si>
  <si>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</si>
  <si>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</si>
  <si>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</si>
  <si>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</si>
  <si>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</si>
  <si>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</si>
  <si>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</si>
  <si>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</si>
  <si>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</si>
  <si>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</si>
  <si>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</si>
  <si>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</si>
  <si>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</si>
  <si>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</si>
  <si>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</si>
  <si>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</si>
  <si>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</si>
  <si>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</si>
  <si>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</si>
  <si>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</si>
  <si>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</si>
  <si>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</si>
  <si>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</si>
  <si>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</si>
  <si>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</si>
  <si>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</si>
  <si>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</si>
  <si>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</si>
  <si>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</si>
  <si>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</si>
  <si>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</si>
  <si>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</si>
  <si>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</si>
  <si>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</si>
  <si>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</si>
  <si>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</si>
  <si>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</si>
  <si>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</si>
  <si>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</si>
  <si>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</si>
  <si>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</si>
  <si>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</si>
  <si>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t>ČÁST 5 - Morava NN a VN – Hodonín A (dříve HO_A)</t>
  </si>
  <si>
    <r>
      <t>Celoplošná paušální údržba</t>
    </r>
    <r>
      <rPr>
        <b/>
        <sz val="11"/>
        <rFont val="Calibri"/>
        <family val="2"/>
        <charset val="238"/>
        <scheme val="minor"/>
      </rPr>
      <t xml:space="preserve"> 3 128 486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rFont val="Calibri"/>
        <family val="2"/>
        <charset val="238"/>
        <scheme val="minor"/>
      </rPr>
      <t xml:space="preserve">1 012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</si>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</sst>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40" fillId="0" borderId="0" xfId="3" applyFont="1" applyAlignment="1">
      <alignment horizontal="left" vertical="center" wrapText="1"/>
    </xf>
    <xf numFmtId="0" fontId="0" fillId="0" borderId="0" xfId="0"/>
    <xf numFmtId="0" fontId="47" fillId="0" borderId="0" xfId="3" applyFont="1" applyAlignment="1">
      <alignment horizontal="left" vertical="center" wrapText="1"/>
    </xf>
    <xf numFmtId="0" fontId="5" fillId="0" borderId="0" xfId="0" applyFont="1" applyAlignment="1">
      <alignment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50" fillId="0" borderId="0" xfId="22" applyFont="1" applyAlignment="1">
      <alignment horizontal="center" wrapText="1"/>
    </xf>
    <xf numFmtId="0" fontId="50" fillId="0" borderId="0" xfId="0" applyFont="1" applyAlignment="1">
      <alignment horizontal="center" wrapText="1"/>
    </xf>
    <xf numFmtId="0" fontId="48" fillId="0" borderId="0" xfId="0" applyFont="1" applyAlignment="1">
      <alignment horizontal="justify" vertical="center" wrapText="1"/>
    </xf>
    <xf numFmtId="0" fontId="0" fillId="0" borderId="0" xfId="0" applyAlignment="1">
      <alignment vertical="center" wrapText="1"/>
    </xf>
    <xf numFmtId="0" fontId="0" fillId="0" borderId="0" xfId="0" applyAlignment="1">
      <alignment wrapText="1"/>
    </xf>
    <xf numFmtId="0" fontId="48" fillId="0" borderId="0" xfId="0" applyFont="1" applyAlignment="1">
      <alignment horizontal="justify" vertical="center"/>
    </xf>
    <xf numFmtId="0" fontId="0" fillId="0" borderId="0" xfId="0" applyAlignment="1">
      <alignment vertical="center"/>
    </xf>
    <xf numFmtId="0" fontId="0" fillId="0" borderId="0" xfId="0" applyAlignment="1">
      <alignment horizontal="justify" vertical="center" wrapText="1"/>
    </xf>
    <xf numFmtId="0" fontId="25" fillId="0" borderId="0" xfId="0" applyFont="1" applyAlignment="1">
      <alignment horizontal="justify" vertical="center"/>
    </xf>
    <xf numFmtId="0" fontId="51" fillId="0" borderId="0" xfId="22" applyFont="1" applyAlignment="1">
      <alignment horizontal="left" vertical="center" wrapText="1"/>
    </xf>
    <xf numFmtId="0" fontId="0" fillId="0" borderId="0" xfId="0" applyAlignment="1">
      <alignment horizontal="justify" vertical="center"/>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B15" sqref="B15"/>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2" t="s">
        <v>171</v>
      </c>
      <c r="B2" s="163"/>
      <c r="C2" s="163"/>
      <c r="D2" s="163"/>
    </row>
    <row r="3" spans="1:7" s="40" customFormat="1" ht="26.25" x14ac:dyDescent="0.4">
      <c r="A3" s="169" t="s">
        <v>74</v>
      </c>
      <c r="B3" s="170"/>
      <c r="C3" s="170"/>
      <c r="D3" s="170"/>
    </row>
    <row r="4" spans="1:7" ht="32.450000000000003" customHeight="1" thickBot="1" x14ac:dyDescent="0.25">
      <c r="A4" s="174" t="s">
        <v>176</v>
      </c>
      <c r="B4" s="175"/>
      <c r="C4" s="175"/>
      <c r="D4" s="175"/>
    </row>
    <row r="5" spans="1:7" ht="15" x14ac:dyDescent="0.2">
      <c r="A5" s="25" t="s">
        <v>16</v>
      </c>
      <c r="B5" s="3"/>
      <c r="C5" s="3"/>
      <c r="D5" s="4"/>
    </row>
    <row r="6" spans="1:7" ht="15" x14ac:dyDescent="0.25">
      <c r="A6" s="166" t="s">
        <v>28</v>
      </c>
      <c r="B6" s="167"/>
      <c r="C6" s="167"/>
      <c r="D6" s="168"/>
    </row>
    <row r="7" spans="1:7" ht="15" x14ac:dyDescent="0.25">
      <c r="A7" s="166" t="s">
        <v>168</v>
      </c>
      <c r="B7" s="167"/>
      <c r="C7" s="167"/>
      <c r="D7" s="168"/>
    </row>
    <row r="8" spans="1:7" ht="15" x14ac:dyDescent="0.25">
      <c r="A8" s="166" t="s">
        <v>169</v>
      </c>
      <c r="B8" s="167"/>
      <c r="C8" s="167"/>
      <c r="D8" s="168"/>
    </row>
    <row r="9" spans="1:7" ht="15" x14ac:dyDescent="0.25">
      <c r="A9" s="166" t="s">
        <v>170</v>
      </c>
      <c r="B9" s="167"/>
      <c r="C9" s="167"/>
      <c r="D9" s="168"/>
    </row>
    <row r="10" spans="1:7" ht="13.5" thickBot="1" x14ac:dyDescent="0.25">
      <c r="A10" s="6"/>
      <c r="B10" s="7"/>
      <c r="C10" s="7"/>
      <c r="D10" s="8"/>
    </row>
    <row r="11" spans="1:7" ht="13.5" thickBot="1" x14ac:dyDescent="0.25"/>
    <row r="12" spans="1:7" ht="23.45" customHeight="1" thickBot="1" x14ac:dyDescent="0.25">
      <c r="A12" s="171" t="s">
        <v>32</v>
      </c>
      <c r="B12" s="172"/>
      <c r="C12" s="172"/>
      <c r="D12" s="173"/>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4000000</v>
      </c>
      <c r="C14" s="145">
        <v>0</v>
      </c>
      <c r="D14" s="51">
        <f>B14*(1+C14)</f>
        <v>4000000</v>
      </c>
    </row>
    <row r="15" spans="1:7" ht="37.9" customHeight="1" x14ac:dyDescent="0.2">
      <c r="A15" s="88" t="s">
        <v>39</v>
      </c>
      <c r="B15" s="49">
        <v>2449500</v>
      </c>
      <c r="C15" s="146">
        <v>0</v>
      </c>
      <c r="D15" s="52">
        <f t="shared" ref="D15:D17" si="0">B15*(1+C15)</f>
        <v>2449500</v>
      </c>
    </row>
    <row r="16" spans="1:7" ht="46.15" customHeight="1" x14ac:dyDescent="0.2">
      <c r="A16" s="89" t="s">
        <v>40</v>
      </c>
      <c r="B16" s="55">
        <v>140120</v>
      </c>
      <c r="C16" s="146">
        <v>0</v>
      </c>
      <c r="D16" s="52">
        <f t="shared" si="0"/>
        <v>140120</v>
      </c>
    </row>
    <row r="17" spans="1:4" ht="49.9" customHeight="1" thickBot="1" x14ac:dyDescent="0.25">
      <c r="A17" s="90" t="s">
        <v>41</v>
      </c>
      <c r="B17" s="50">
        <v>100010</v>
      </c>
      <c r="C17" s="147">
        <v>0</v>
      </c>
      <c r="D17" s="53">
        <f t="shared" si="0"/>
        <v>100010</v>
      </c>
    </row>
    <row r="18" spans="1:4" ht="20.25" customHeight="1" x14ac:dyDescent="0.2">
      <c r="A18" s="41" t="s">
        <v>18</v>
      </c>
      <c r="B18" s="21">
        <f>SUM(B14:B17)</f>
        <v>6689630</v>
      </c>
      <c r="C18" s="22"/>
      <c r="D18" s="21">
        <f>SUM(D14:D17)</f>
        <v>6689630</v>
      </c>
    </row>
    <row r="19" spans="1:4" x14ac:dyDescent="0.2">
      <c r="D19" s="12"/>
    </row>
    <row r="20" spans="1:4" ht="21" customHeight="1" x14ac:dyDescent="0.2">
      <c r="A20" s="18" t="s">
        <v>17</v>
      </c>
      <c r="C20" s="19">
        <f>SUM(D14:D17)</f>
        <v>6689630</v>
      </c>
    </row>
    <row r="21" spans="1:4" ht="13.5" thickBot="1" x14ac:dyDescent="0.25">
      <c r="D21" s="13"/>
    </row>
    <row r="22" spans="1:4" ht="33.6" customHeight="1" thickBot="1" x14ac:dyDescent="0.25">
      <c r="A22" s="164" t="s">
        <v>72</v>
      </c>
      <c r="B22" s="165"/>
      <c r="C22" s="23">
        <f>C20*6</f>
        <v>40137780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zoomScale="80" zoomScaleNormal="85" zoomScaleSheetLayoutView="80" zoomScalePageLayoutView="80" workbookViewId="0">
      <selection activeCell="B10" sqref="B10:B15"/>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6" customWidth="1"/>
    <col min="6" max="6" width="22.7109375" style="31" customWidth="1"/>
    <col min="7" max="16384" width="9.140625" style="27"/>
  </cols>
  <sheetData>
    <row r="1" spans="1:6" ht="28.15" customHeight="1" x14ac:dyDescent="0.35">
      <c r="A1" s="179" t="s">
        <v>172</v>
      </c>
      <c r="B1" s="179"/>
      <c r="C1" s="179"/>
      <c r="D1" s="179"/>
      <c r="E1" s="179"/>
      <c r="F1" s="180"/>
    </row>
    <row r="2" spans="1:6" ht="23.25" customHeight="1" x14ac:dyDescent="0.3">
      <c r="A2" s="86"/>
      <c r="B2" s="181" t="s">
        <v>74</v>
      </c>
      <c r="C2" s="182"/>
      <c r="D2" s="182"/>
      <c r="E2" s="182"/>
      <c r="F2" s="183"/>
    </row>
    <row r="3" spans="1:6" ht="23.25" customHeight="1" x14ac:dyDescent="0.3">
      <c r="A3" s="86"/>
      <c r="B3" s="181" t="s">
        <v>176</v>
      </c>
      <c r="C3" s="181"/>
      <c r="D3" s="181"/>
      <c r="E3" s="181"/>
      <c r="F3" s="183"/>
    </row>
    <row r="4" spans="1:6" ht="15.75" thickBot="1" x14ac:dyDescent="0.3">
      <c r="B4" s="176"/>
      <c r="C4" s="176"/>
      <c r="D4" s="177"/>
      <c r="E4" s="177"/>
      <c r="F4" s="27"/>
    </row>
    <row r="5" spans="1:6" s="28" customFormat="1" ht="45.75" thickTop="1" x14ac:dyDescent="0.25">
      <c r="A5" s="29" t="s">
        <v>44</v>
      </c>
      <c r="B5" s="30" t="s">
        <v>23</v>
      </c>
      <c r="C5" s="30" t="s">
        <v>15</v>
      </c>
      <c r="D5" s="54" t="s">
        <v>29</v>
      </c>
      <c r="E5" s="94" t="s">
        <v>165</v>
      </c>
      <c r="F5" s="46" t="s">
        <v>166</v>
      </c>
    </row>
    <row r="6" spans="1:6" s="26" customFormat="1" ht="13.5" thickBot="1" x14ac:dyDescent="0.25">
      <c r="A6" s="43" t="s">
        <v>26</v>
      </c>
      <c r="B6" s="44" t="s">
        <v>27</v>
      </c>
      <c r="C6" s="45" t="s">
        <v>25</v>
      </c>
      <c r="D6" s="45" t="s">
        <v>36</v>
      </c>
      <c r="E6" s="95" t="s">
        <v>73</v>
      </c>
      <c r="F6" s="47" t="s">
        <v>167</v>
      </c>
    </row>
    <row r="7" spans="1:6" ht="31.9" customHeight="1" thickBot="1" x14ac:dyDescent="0.3">
      <c r="A7" s="68">
        <v>1</v>
      </c>
      <c r="B7" s="158" t="s">
        <v>177</v>
      </c>
      <c r="C7" s="77" t="s">
        <v>21</v>
      </c>
      <c r="D7" s="69" t="s">
        <v>30</v>
      </c>
      <c r="E7" s="97">
        <v>4000000</v>
      </c>
      <c r="F7" s="148">
        <f>E7*(1+'Slevy_přirážky ke spektrům '!$C$14)</f>
        <v>4000000</v>
      </c>
    </row>
    <row r="8" spans="1:6" ht="26.45" customHeight="1" x14ac:dyDescent="0.25">
      <c r="A8" s="56">
        <v>2</v>
      </c>
      <c r="B8" s="92" t="s">
        <v>42</v>
      </c>
      <c r="C8" s="78" t="s">
        <v>22</v>
      </c>
      <c r="D8" s="57" t="s">
        <v>30</v>
      </c>
      <c r="E8" s="98">
        <v>2150</v>
      </c>
      <c r="F8" s="149">
        <f>E8*(1+'Slevy_přirážky ke spektrům '!$C$15)</f>
        <v>2150</v>
      </c>
    </row>
    <row r="9" spans="1:6" ht="23.45" customHeight="1" thickBot="1" x14ac:dyDescent="0.3">
      <c r="A9" s="58">
        <v>3</v>
      </c>
      <c r="B9" s="93" t="s">
        <v>43</v>
      </c>
      <c r="C9" s="79" t="s">
        <v>22</v>
      </c>
      <c r="D9" s="91" t="s">
        <v>30</v>
      </c>
      <c r="E9" s="99">
        <v>960</v>
      </c>
      <c r="F9" s="150">
        <f>E9*(1+'Slevy_přirážky ke spektrům '!$C$15)</f>
        <v>960</v>
      </c>
    </row>
    <row r="10" spans="1:6" ht="45.75" customHeight="1" x14ac:dyDescent="0.25">
      <c r="A10" s="59">
        <v>4</v>
      </c>
      <c r="B10" s="159" t="s">
        <v>178</v>
      </c>
      <c r="C10" s="80" t="s">
        <v>24</v>
      </c>
      <c r="D10" s="81" t="s">
        <v>31</v>
      </c>
      <c r="E10" s="100">
        <v>1300</v>
      </c>
      <c r="F10" s="151">
        <f>E10*(1+'Slevy_přirážky ke spektrům '!$C$16)</f>
        <v>1300</v>
      </c>
    </row>
    <row r="11" spans="1:6" ht="45.75" customHeight="1" x14ac:dyDescent="0.25">
      <c r="A11" s="60">
        <v>5</v>
      </c>
      <c r="B11" s="160" t="s">
        <v>179</v>
      </c>
      <c r="C11" s="82" t="s">
        <v>24</v>
      </c>
      <c r="D11" s="83" t="s">
        <v>31</v>
      </c>
      <c r="E11" s="101">
        <v>1170</v>
      </c>
      <c r="F11" s="152">
        <f>E11*(1+'Slevy_přirážky ke spektrům '!$C$16)</f>
        <v>1170</v>
      </c>
    </row>
    <row r="12" spans="1:6" ht="45.75" customHeight="1" x14ac:dyDescent="0.25">
      <c r="A12" s="60">
        <v>6</v>
      </c>
      <c r="B12" s="160" t="s">
        <v>45</v>
      </c>
      <c r="C12" s="82" t="s">
        <v>24</v>
      </c>
      <c r="D12" s="83" t="s">
        <v>31</v>
      </c>
      <c r="E12" s="101">
        <v>780</v>
      </c>
      <c r="F12" s="152">
        <f>E12*(1+'Slevy_přirážky ke spektrům '!$C$16)</f>
        <v>780</v>
      </c>
    </row>
    <row r="13" spans="1:6" ht="45.75" customHeight="1" x14ac:dyDescent="0.25">
      <c r="A13" s="60">
        <v>7</v>
      </c>
      <c r="B13" s="160" t="s">
        <v>46</v>
      </c>
      <c r="C13" s="82" t="s">
        <v>24</v>
      </c>
      <c r="D13" s="83" t="s">
        <v>31</v>
      </c>
      <c r="E13" s="101">
        <v>520</v>
      </c>
      <c r="F13" s="152">
        <f>E13*(1+'Slevy_přirážky ke spektrům '!$C$16)</f>
        <v>520</v>
      </c>
    </row>
    <row r="14" spans="1:6" ht="45.75" customHeight="1" x14ac:dyDescent="0.25">
      <c r="A14" s="60">
        <v>8</v>
      </c>
      <c r="B14" s="160" t="s">
        <v>180</v>
      </c>
      <c r="C14" s="82" t="s">
        <v>24</v>
      </c>
      <c r="D14" s="83" t="s">
        <v>31</v>
      </c>
      <c r="E14" s="101">
        <v>1300</v>
      </c>
      <c r="F14" s="152">
        <f>E14*(1+'Slevy_přirážky ke spektrům '!$C$16)</f>
        <v>1300</v>
      </c>
    </row>
    <row r="15" spans="1:6" ht="51.6" customHeight="1" thickBot="1" x14ac:dyDescent="0.3">
      <c r="A15" s="61">
        <v>9</v>
      </c>
      <c r="B15" s="161" t="s">
        <v>47</v>
      </c>
      <c r="C15" s="84" t="s">
        <v>24</v>
      </c>
      <c r="D15" s="85" t="s">
        <v>31</v>
      </c>
      <c r="E15" s="102">
        <v>1390</v>
      </c>
      <c r="F15" s="153">
        <f>E15*(1+'Slevy_přirážky ke spektrům '!$C$16)</f>
        <v>1390</v>
      </c>
    </row>
    <row r="16" spans="1:6" ht="51.6" customHeight="1" x14ac:dyDescent="0.25">
      <c r="A16" s="62">
        <v>10</v>
      </c>
      <c r="B16" s="70" t="s">
        <v>48</v>
      </c>
      <c r="C16" s="63" t="s">
        <v>34</v>
      </c>
      <c r="D16" s="71" t="s">
        <v>30</v>
      </c>
      <c r="E16" s="103">
        <v>590</v>
      </c>
      <c r="F16" s="154">
        <f>E16*(1+'Slevy_přirážky ke spektrům '!$C$17)</f>
        <v>590</v>
      </c>
    </row>
    <row r="17" spans="1:6" ht="51.6" customHeight="1" x14ac:dyDescent="0.25">
      <c r="A17" s="64">
        <v>11</v>
      </c>
      <c r="B17" s="72" t="s">
        <v>49</v>
      </c>
      <c r="C17" s="65" t="s">
        <v>34</v>
      </c>
      <c r="D17" s="73" t="s">
        <v>30</v>
      </c>
      <c r="E17" s="104">
        <v>340</v>
      </c>
      <c r="F17" s="155">
        <f>E17*(1+'Slevy_přirážky ke spektrům '!$C$17)</f>
        <v>340</v>
      </c>
    </row>
    <row r="18" spans="1:6" ht="51.6" customHeight="1" x14ac:dyDescent="0.25">
      <c r="A18" s="64">
        <v>12</v>
      </c>
      <c r="B18" s="72" t="s">
        <v>50</v>
      </c>
      <c r="C18" s="65" t="s">
        <v>34</v>
      </c>
      <c r="D18" s="73" t="s">
        <v>30</v>
      </c>
      <c r="E18" s="104">
        <v>1110</v>
      </c>
      <c r="F18" s="155">
        <f>E18*(1+'Slevy_přirážky ke spektrům '!$C$17)</f>
        <v>1110</v>
      </c>
    </row>
    <row r="19" spans="1:6" ht="51.6" customHeight="1" x14ac:dyDescent="0.25">
      <c r="A19" s="64">
        <v>13</v>
      </c>
      <c r="B19" s="72" t="s">
        <v>51</v>
      </c>
      <c r="C19" s="65" t="s">
        <v>34</v>
      </c>
      <c r="D19" s="73" t="s">
        <v>30</v>
      </c>
      <c r="E19" s="104">
        <v>691.19999999999993</v>
      </c>
      <c r="F19" s="155">
        <f>E19*(1+'Slevy_přirážky ke spektrům '!$C$17)</f>
        <v>691.19999999999993</v>
      </c>
    </row>
    <row r="20" spans="1:6" ht="51.6" customHeight="1" x14ac:dyDescent="0.25">
      <c r="A20" s="64">
        <v>14</v>
      </c>
      <c r="B20" s="72" t="s">
        <v>52</v>
      </c>
      <c r="C20" s="65" t="s">
        <v>34</v>
      </c>
      <c r="D20" s="73" t="s">
        <v>30</v>
      </c>
      <c r="E20" s="104">
        <v>1680</v>
      </c>
      <c r="F20" s="155">
        <f>E20*(1+'Slevy_přirážky ke spektrům '!$C$17)</f>
        <v>1680</v>
      </c>
    </row>
    <row r="21" spans="1:6" ht="51.6" customHeight="1" x14ac:dyDescent="0.25">
      <c r="A21" s="64">
        <v>15</v>
      </c>
      <c r="B21" s="72" t="s">
        <v>53</v>
      </c>
      <c r="C21" s="65" t="s">
        <v>34</v>
      </c>
      <c r="D21" s="73" t="s">
        <v>30</v>
      </c>
      <c r="E21" s="104">
        <v>1100</v>
      </c>
      <c r="F21" s="155">
        <f>E21*(1+'Slevy_přirážky ke spektrům '!$C$17)</f>
        <v>1100</v>
      </c>
    </row>
    <row r="22" spans="1:6" ht="51.6" customHeight="1" x14ac:dyDescent="0.25">
      <c r="A22" s="64">
        <v>16</v>
      </c>
      <c r="B22" s="74" t="s">
        <v>54</v>
      </c>
      <c r="C22" s="65" t="s">
        <v>34</v>
      </c>
      <c r="D22" s="73" t="s">
        <v>35</v>
      </c>
      <c r="E22" s="104">
        <v>15</v>
      </c>
      <c r="F22" s="155">
        <f>E22*(1+'Slevy_přirážky ke spektrům '!$C$17)</f>
        <v>15</v>
      </c>
    </row>
    <row r="23" spans="1:6" ht="51.6" customHeight="1" x14ac:dyDescent="0.25">
      <c r="A23" s="64">
        <v>17</v>
      </c>
      <c r="B23" s="74" t="s">
        <v>55</v>
      </c>
      <c r="C23" s="65" t="s">
        <v>34</v>
      </c>
      <c r="D23" s="73" t="s">
        <v>35</v>
      </c>
      <c r="E23" s="104">
        <v>24</v>
      </c>
      <c r="F23" s="155">
        <f>E23*(1+'Slevy_přirážky ke spektrům '!$C$17)</f>
        <v>24</v>
      </c>
    </row>
    <row r="24" spans="1:6" ht="51.6" customHeight="1" x14ac:dyDescent="0.25">
      <c r="A24" s="64">
        <v>18</v>
      </c>
      <c r="B24" s="74" t="s">
        <v>56</v>
      </c>
      <c r="C24" s="65" t="s">
        <v>34</v>
      </c>
      <c r="D24" s="73" t="s">
        <v>30</v>
      </c>
      <c r="E24" s="104">
        <v>460</v>
      </c>
      <c r="F24" s="155">
        <f>E24*(1+'Slevy_přirážky ke spektrům '!$C$17)</f>
        <v>460</v>
      </c>
    </row>
    <row r="25" spans="1:6" ht="51.6" customHeight="1" x14ac:dyDescent="0.25">
      <c r="A25" s="64">
        <v>19</v>
      </c>
      <c r="B25" s="74" t="s">
        <v>57</v>
      </c>
      <c r="C25" s="65" t="s">
        <v>34</v>
      </c>
      <c r="D25" s="73" t="s">
        <v>30</v>
      </c>
      <c r="E25" s="104">
        <v>750</v>
      </c>
      <c r="F25" s="155">
        <f>E25*(1+'Slevy_přirážky ke spektrům '!$C$17)</f>
        <v>750</v>
      </c>
    </row>
    <row r="26" spans="1:6" ht="51.6" customHeight="1" x14ac:dyDescent="0.25">
      <c r="A26" s="64">
        <v>20</v>
      </c>
      <c r="B26" s="74" t="s">
        <v>58</v>
      </c>
      <c r="C26" s="65" t="s">
        <v>34</v>
      </c>
      <c r="D26" s="73" t="s">
        <v>30</v>
      </c>
      <c r="E26" s="104">
        <v>1070</v>
      </c>
      <c r="F26" s="155">
        <f>E26*(1+'Slevy_přirážky ke spektrům '!$C$17)</f>
        <v>1070</v>
      </c>
    </row>
    <row r="27" spans="1:6" ht="51.6" customHeight="1" x14ac:dyDescent="0.25">
      <c r="A27" s="64">
        <v>21</v>
      </c>
      <c r="B27" s="74" t="s">
        <v>59</v>
      </c>
      <c r="C27" s="65" t="s">
        <v>34</v>
      </c>
      <c r="D27" s="73" t="s">
        <v>30</v>
      </c>
      <c r="E27" s="104">
        <v>750</v>
      </c>
      <c r="F27" s="155">
        <f>E27*(1+'Slevy_přirážky ke spektrům '!$C$17)</f>
        <v>750</v>
      </c>
    </row>
    <row r="28" spans="1:6" ht="51.6" customHeight="1" x14ac:dyDescent="0.25">
      <c r="A28" s="64">
        <v>22</v>
      </c>
      <c r="B28" s="74" t="s">
        <v>60</v>
      </c>
      <c r="C28" s="65" t="s">
        <v>34</v>
      </c>
      <c r="D28" s="73" t="s">
        <v>30</v>
      </c>
      <c r="E28" s="104">
        <v>1150</v>
      </c>
      <c r="F28" s="155">
        <f>E28*(1+'Slevy_přirážky ke spektrům '!$C$17)</f>
        <v>1150</v>
      </c>
    </row>
    <row r="29" spans="1:6" ht="51.6" customHeight="1" x14ac:dyDescent="0.25">
      <c r="A29" s="64">
        <v>23</v>
      </c>
      <c r="B29" s="74" t="s">
        <v>61</v>
      </c>
      <c r="C29" s="65" t="s">
        <v>34</v>
      </c>
      <c r="D29" s="73" t="s">
        <v>30</v>
      </c>
      <c r="E29" s="104">
        <v>1630</v>
      </c>
      <c r="F29" s="155">
        <f>E29*(1+'Slevy_přirážky ke spektrům '!$C$17)</f>
        <v>1630</v>
      </c>
    </row>
    <row r="30" spans="1:6" ht="51.6" customHeight="1" x14ac:dyDescent="0.25">
      <c r="A30" s="64">
        <v>24</v>
      </c>
      <c r="B30" s="74" t="s">
        <v>62</v>
      </c>
      <c r="C30" s="65" t="s">
        <v>34</v>
      </c>
      <c r="D30" s="73" t="s">
        <v>31</v>
      </c>
      <c r="E30" s="104">
        <v>750</v>
      </c>
      <c r="F30" s="155">
        <f>E30*(1+'Slevy_přirážky ke spektrům '!$C$17)</f>
        <v>750</v>
      </c>
    </row>
    <row r="31" spans="1:6" ht="51.6" customHeight="1" x14ac:dyDescent="0.25">
      <c r="A31" s="64">
        <v>25</v>
      </c>
      <c r="B31" s="74" t="s">
        <v>63</v>
      </c>
      <c r="C31" s="65" t="s">
        <v>34</v>
      </c>
      <c r="D31" s="73" t="s">
        <v>30</v>
      </c>
      <c r="E31" s="104">
        <v>460</v>
      </c>
      <c r="F31" s="155">
        <f>E31*(1+'Slevy_přirážky ke spektrům '!$C$17)</f>
        <v>460</v>
      </c>
    </row>
    <row r="32" spans="1:6" ht="51.6" customHeight="1" x14ac:dyDescent="0.25">
      <c r="A32" s="64">
        <v>26</v>
      </c>
      <c r="B32" s="74" t="s">
        <v>64</v>
      </c>
      <c r="C32" s="65" t="s">
        <v>34</v>
      </c>
      <c r="D32" s="73" t="s">
        <v>35</v>
      </c>
      <c r="E32" s="104">
        <v>17</v>
      </c>
      <c r="F32" s="155">
        <f>E32*(1+'Slevy_přirážky ke spektrům '!$C$17)</f>
        <v>17</v>
      </c>
    </row>
    <row r="33" spans="1:6" ht="51.6" customHeight="1" x14ac:dyDescent="0.25">
      <c r="A33" s="64">
        <v>27</v>
      </c>
      <c r="B33" s="74" t="s">
        <v>65</v>
      </c>
      <c r="C33" s="65" t="s">
        <v>34</v>
      </c>
      <c r="D33" s="73" t="s">
        <v>30</v>
      </c>
      <c r="E33" s="104">
        <v>400</v>
      </c>
      <c r="F33" s="155">
        <f>E33*(1+'Slevy_přirážky ke spektrům '!$C$17)</f>
        <v>400</v>
      </c>
    </row>
    <row r="34" spans="1:6" ht="51.6" customHeight="1" x14ac:dyDescent="0.25">
      <c r="A34" s="64">
        <v>28</v>
      </c>
      <c r="B34" s="74" t="s">
        <v>66</v>
      </c>
      <c r="C34" s="65" t="s">
        <v>34</v>
      </c>
      <c r="D34" s="73" t="s">
        <v>30</v>
      </c>
      <c r="E34" s="104">
        <v>760</v>
      </c>
      <c r="F34" s="155">
        <f>E34*(1+'Slevy_přirážky ke spektrům '!$C$17)</f>
        <v>760</v>
      </c>
    </row>
    <row r="35" spans="1:6" ht="51.6" customHeight="1" x14ac:dyDescent="0.25">
      <c r="A35" s="64">
        <v>29</v>
      </c>
      <c r="B35" s="74" t="s">
        <v>67</v>
      </c>
      <c r="C35" s="65" t="s">
        <v>34</v>
      </c>
      <c r="D35" s="73" t="s">
        <v>30</v>
      </c>
      <c r="E35" s="104">
        <v>1120</v>
      </c>
      <c r="F35" s="155">
        <f>E35*(1+'Slevy_přirážky ke spektrům '!$C$17)</f>
        <v>1120</v>
      </c>
    </row>
    <row r="36" spans="1:6" ht="51.6" customHeight="1" x14ac:dyDescent="0.25">
      <c r="A36" s="64">
        <v>30</v>
      </c>
      <c r="B36" s="74" t="s">
        <v>68</v>
      </c>
      <c r="C36" s="65" t="s">
        <v>34</v>
      </c>
      <c r="D36" s="73" t="s">
        <v>35</v>
      </c>
      <c r="E36" s="104">
        <v>18</v>
      </c>
      <c r="F36" s="155">
        <f>E36*(1+'Slevy_přirážky ke spektrům '!$C$17)</f>
        <v>18</v>
      </c>
    </row>
    <row r="37" spans="1:6" ht="51.6" customHeight="1" x14ac:dyDescent="0.25">
      <c r="A37" s="64">
        <v>31</v>
      </c>
      <c r="B37" s="74" t="s">
        <v>69</v>
      </c>
      <c r="C37" s="65" t="s">
        <v>34</v>
      </c>
      <c r="D37" s="73" t="s">
        <v>35</v>
      </c>
      <c r="E37" s="104">
        <v>14</v>
      </c>
      <c r="F37" s="155">
        <f>E37*(1+'Slevy_přirážky ke spektrům '!$C$17)</f>
        <v>14</v>
      </c>
    </row>
    <row r="38" spans="1:6" ht="51.6" customHeight="1" x14ac:dyDescent="0.25">
      <c r="A38" s="64">
        <v>32</v>
      </c>
      <c r="B38" s="74" t="s">
        <v>70</v>
      </c>
      <c r="C38" s="65" t="s">
        <v>34</v>
      </c>
      <c r="D38" s="73" t="s">
        <v>30</v>
      </c>
      <c r="E38" s="104">
        <v>1860</v>
      </c>
      <c r="F38" s="155">
        <f>E38*(1+'Slevy_přirážky ke spektrům '!$C$17)</f>
        <v>1860</v>
      </c>
    </row>
    <row r="39" spans="1:6" ht="45" customHeight="1" thickBot="1" x14ac:dyDescent="0.3">
      <c r="A39" s="66">
        <v>33</v>
      </c>
      <c r="B39" s="75" t="s">
        <v>71</v>
      </c>
      <c r="C39" s="67" t="s">
        <v>34</v>
      </c>
      <c r="D39" s="76" t="s">
        <v>30</v>
      </c>
      <c r="E39" s="105">
        <v>3330</v>
      </c>
      <c r="F39" s="156">
        <f>E39*(1+'Slevy_přirážky ke spektrům '!$C$17)</f>
        <v>3330</v>
      </c>
    </row>
    <row r="40" spans="1:6" ht="27.75" customHeight="1" x14ac:dyDescent="0.25">
      <c r="A40" s="42"/>
      <c r="B40" s="178" t="s">
        <v>174</v>
      </c>
      <c r="C40" s="178"/>
      <c r="D40" s="178"/>
      <c r="E40" s="178"/>
      <c r="F40" s="157"/>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21" zoomScale="60" zoomScaleNormal="80" workbookViewId="0">
      <selection activeCell="B2" sqref="B2:D2"/>
    </sheetView>
  </sheetViews>
  <sheetFormatPr defaultColWidth="8.85546875" defaultRowHeight="12.75" x14ac:dyDescent="0.2"/>
  <cols>
    <col min="1" max="1" width="2.85546875" style="107" customWidth="1"/>
    <col min="2" max="2" width="63.42578125" style="107" customWidth="1"/>
    <col min="3" max="3" width="59.28515625" style="107" customWidth="1"/>
    <col min="4" max="4" width="109.85546875" style="107" customWidth="1"/>
    <col min="5" max="5" width="50.7109375" style="108" customWidth="1"/>
    <col min="6" max="6" width="50.7109375" style="107" customWidth="1"/>
    <col min="7" max="16384" width="8.85546875" style="107"/>
  </cols>
  <sheetData>
    <row r="1" spans="2:4" ht="9" customHeight="1" x14ac:dyDescent="0.2"/>
    <row r="2" spans="2:4" ht="27.6" customHeight="1" x14ac:dyDescent="0.35">
      <c r="B2" s="207" t="s">
        <v>175</v>
      </c>
      <c r="C2" s="208"/>
      <c r="D2" s="208"/>
    </row>
    <row r="3" spans="2:4" ht="27.6" customHeight="1" x14ac:dyDescent="0.25">
      <c r="B3" s="197" t="s">
        <v>38</v>
      </c>
      <c r="C3" s="198"/>
    </row>
    <row r="4" spans="2:4" ht="37.15" customHeight="1" x14ac:dyDescent="0.25">
      <c r="B4" s="199" t="s">
        <v>135</v>
      </c>
      <c r="C4" s="200"/>
      <c r="D4" s="200"/>
    </row>
    <row r="5" spans="2:4" ht="72" customHeight="1" x14ac:dyDescent="0.25">
      <c r="B5" s="199" t="s">
        <v>136</v>
      </c>
      <c r="C5" s="200"/>
      <c r="D5" s="200"/>
    </row>
    <row r="6" spans="2:4" ht="16.149999999999999" customHeight="1" x14ac:dyDescent="0.25">
      <c r="B6" s="121"/>
      <c r="C6"/>
    </row>
    <row r="7" spans="2:4" ht="27.6" customHeight="1" x14ac:dyDescent="0.2">
      <c r="B7" s="197" t="s">
        <v>39</v>
      </c>
      <c r="C7" s="197"/>
    </row>
    <row r="8" spans="2:4" ht="27.6" customHeight="1" x14ac:dyDescent="0.25">
      <c r="B8" s="199" t="s">
        <v>137</v>
      </c>
      <c r="C8" s="200"/>
      <c r="D8" s="200"/>
    </row>
    <row r="9" spans="2:4" ht="54.6" customHeight="1" x14ac:dyDescent="0.25">
      <c r="B9" s="199" t="s">
        <v>138</v>
      </c>
      <c r="C9" s="200"/>
      <c r="D9" s="200"/>
    </row>
    <row r="10" spans="2:4" ht="27.6" customHeight="1" x14ac:dyDescent="0.2">
      <c r="B10" s="34" t="s">
        <v>152</v>
      </c>
      <c r="C10" s="121"/>
    </row>
    <row r="11" spans="2:4" ht="18" customHeight="1" x14ac:dyDescent="0.2">
      <c r="B11" s="125" t="s">
        <v>139</v>
      </c>
      <c r="C11" s="121"/>
    </row>
    <row r="12" spans="2:4" ht="13.9" customHeight="1" x14ac:dyDescent="0.2">
      <c r="B12" s="125" t="s">
        <v>140</v>
      </c>
      <c r="C12" s="121"/>
    </row>
    <row r="13" spans="2:4" ht="13.9" customHeight="1" x14ac:dyDescent="0.2">
      <c r="B13" s="125" t="s">
        <v>141</v>
      </c>
      <c r="C13" s="121"/>
    </row>
    <row r="14" spans="2:4" ht="16.149999999999999" customHeight="1" x14ac:dyDescent="0.2">
      <c r="B14" s="125" t="s">
        <v>142</v>
      </c>
      <c r="C14" s="121"/>
    </row>
    <row r="15" spans="2:4" ht="13.15" customHeight="1" x14ac:dyDescent="0.2">
      <c r="B15" s="125" t="s">
        <v>143</v>
      </c>
      <c r="C15" s="121"/>
    </row>
    <row r="16" spans="2:4" ht="18" customHeight="1" x14ac:dyDescent="0.2">
      <c r="B16" s="125" t="s">
        <v>144</v>
      </c>
      <c r="C16" s="121"/>
    </row>
    <row r="17" spans="2:4" ht="15.6" customHeight="1" x14ac:dyDescent="0.2">
      <c r="B17" s="125" t="s">
        <v>145</v>
      </c>
      <c r="C17" s="121"/>
    </row>
    <row r="18" spans="2:4" ht="13.9" customHeight="1" x14ac:dyDescent="0.2">
      <c r="B18" s="125" t="s">
        <v>146</v>
      </c>
      <c r="C18" s="121"/>
    </row>
    <row r="19" spans="2:4" ht="15" customHeight="1" x14ac:dyDescent="0.2">
      <c r="B19" s="121"/>
      <c r="C19" s="121"/>
    </row>
    <row r="20" spans="2:4" ht="12.6" customHeight="1" x14ac:dyDescent="0.2">
      <c r="B20" s="122" t="s">
        <v>153</v>
      </c>
      <c r="C20" s="121"/>
    </row>
    <row r="21" spans="2:4" ht="69" customHeight="1" x14ac:dyDescent="0.25">
      <c r="B21" s="209" t="s">
        <v>154</v>
      </c>
      <c r="C21" s="210"/>
      <c r="D21" s="211"/>
    </row>
    <row r="22" spans="2:4" ht="21.6" customHeight="1" x14ac:dyDescent="0.2">
      <c r="B22" s="209" t="s">
        <v>155</v>
      </c>
      <c r="C22" s="210"/>
    </row>
    <row r="23" spans="2:4" ht="21.6" customHeight="1" x14ac:dyDescent="0.2">
      <c r="B23" s="209" t="s">
        <v>147</v>
      </c>
      <c r="C23" s="210"/>
    </row>
    <row r="24" spans="2:4" ht="27.6" customHeight="1" x14ac:dyDescent="0.25">
      <c r="B24" s="188" t="s">
        <v>160</v>
      </c>
      <c r="C24" s="189"/>
      <c r="D24" s="190"/>
    </row>
    <row r="25" spans="2:4" ht="33" customHeight="1" x14ac:dyDescent="0.25">
      <c r="B25" s="209" t="s">
        <v>157</v>
      </c>
      <c r="C25" s="210"/>
      <c r="D25" s="211"/>
    </row>
    <row r="26" spans="2:4" ht="19.899999999999999" customHeight="1" x14ac:dyDescent="0.2">
      <c r="B26" s="209" t="s">
        <v>156</v>
      </c>
      <c r="C26" s="210"/>
    </row>
    <row r="27" spans="2:4" ht="19.899999999999999" customHeight="1" x14ac:dyDescent="0.2">
      <c r="B27" s="209" t="s">
        <v>148</v>
      </c>
      <c r="C27" s="210"/>
    </row>
    <row r="28" spans="2:4" ht="27.6" customHeight="1" x14ac:dyDescent="0.25">
      <c r="B28" s="124" t="s">
        <v>158</v>
      </c>
      <c r="C28" s="121"/>
    </row>
    <row r="29" spans="2:4" ht="84.6" customHeight="1" x14ac:dyDescent="0.25">
      <c r="B29" s="214" t="s">
        <v>149</v>
      </c>
      <c r="C29" s="210"/>
      <c r="D29" s="211"/>
    </row>
    <row r="30" spans="2:4" ht="27.6" customHeight="1" x14ac:dyDescent="0.2">
      <c r="B30" s="215" t="s">
        <v>159</v>
      </c>
      <c r="C30" s="213"/>
    </row>
    <row r="31" spans="2:4" ht="27.6" customHeight="1" x14ac:dyDescent="0.2">
      <c r="B31" s="212" t="s">
        <v>150</v>
      </c>
      <c r="C31" s="213"/>
    </row>
    <row r="32" spans="2:4" ht="27.6" customHeight="1" x14ac:dyDescent="0.25">
      <c r="B32" s="212" t="s">
        <v>157</v>
      </c>
      <c r="C32" s="213"/>
      <c r="D32" s="198"/>
    </row>
    <row r="33" spans="2:6" ht="27.6" customHeight="1" x14ac:dyDescent="0.25">
      <c r="B33" s="217" t="s">
        <v>151</v>
      </c>
      <c r="C33" s="213"/>
      <c r="D33" s="198"/>
    </row>
    <row r="34" spans="2:6" ht="15.6" customHeight="1" x14ac:dyDescent="0.2">
      <c r="B34" s="123"/>
      <c r="C34" s="121"/>
    </row>
    <row r="35" spans="2:6" ht="27.6" customHeight="1" x14ac:dyDescent="0.2">
      <c r="B35" s="197" t="s">
        <v>40</v>
      </c>
      <c r="C35" s="197"/>
    </row>
    <row r="36" spans="2:6" ht="35.450000000000003" customHeight="1" x14ac:dyDescent="0.25">
      <c r="B36" s="214" t="s">
        <v>161</v>
      </c>
      <c r="C36" s="210"/>
      <c r="D36" s="211"/>
      <c r="E36" s="126"/>
    </row>
    <row r="37" spans="2:6" ht="27.6" customHeight="1" x14ac:dyDescent="0.25">
      <c r="B37" s="214" t="s">
        <v>163</v>
      </c>
      <c r="C37" s="210"/>
      <c r="D37" s="211"/>
      <c r="E37" s="143"/>
    </row>
    <row r="38" spans="2:6" ht="27.6" customHeight="1" x14ac:dyDescent="0.25">
      <c r="B38" s="214" t="s">
        <v>162</v>
      </c>
      <c r="C38" s="210"/>
      <c r="D38" s="211"/>
      <c r="E38" s="144"/>
    </row>
    <row r="39" spans="2:6" ht="19.149999999999999" customHeight="1" x14ac:dyDescent="0.25">
      <c r="B39" s="127"/>
      <c r="C39" s="128"/>
      <c r="D39" s="106"/>
      <c r="E39" s="144"/>
    </row>
    <row r="40" spans="2:6" ht="27.6" customHeight="1" x14ac:dyDescent="0.25">
      <c r="B40" s="197" t="s">
        <v>41</v>
      </c>
      <c r="C40" s="197"/>
      <c r="D40" s="106"/>
      <c r="E40" s="144"/>
    </row>
    <row r="41" spans="2:6" ht="43.15" customHeight="1" x14ac:dyDescent="0.25">
      <c r="B41" s="216" t="s">
        <v>164</v>
      </c>
      <c r="C41" s="211"/>
      <c r="D41" s="211"/>
    </row>
    <row r="42" spans="2:6" ht="29.45" customHeight="1" thickBot="1" x14ac:dyDescent="0.25">
      <c r="B42" s="109"/>
    </row>
    <row r="43" spans="2:6" ht="53.25" customHeight="1" x14ac:dyDescent="0.2">
      <c r="B43" s="110" t="s">
        <v>75</v>
      </c>
      <c r="C43" s="129" t="s">
        <v>76</v>
      </c>
      <c r="D43" s="130" t="s">
        <v>77</v>
      </c>
      <c r="E43" s="131" t="s">
        <v>78</v>
      </c>
      <c r="F43" s="132" t="s">
        <v>79</v>
      </c>
    </row>
    <row r="44" spans="2:6" ht="80.099999999999994" customHeight="1" x14ac:dyDescent="0.2">
      <c r="B44" s="133" t="s">
        <v>80</v>
      </c>
      <c r="C44" s="112" t="s">
        <v>81</v>
      </c>
      <c r="D44" s="184" t="s">
        <v>82</v>
      </c>
      <c r="E44" s="187" t="s">
        <v>83</v>
      </c>
      <c r="F44" s="186" t="s">
        <v>84</v>
      </c>
    </row>
    <row r="45" spans="2:6" ht="80.099999999999994" customHeight="1" x14ac:dyDescent="0.2">
      <c r="B45" s="133" t="s">
        <v>85</v>
      </c>
      <c r="C45" s="112" t="s">
        <v>81</v>
      </c>
      <c r="D45" s="184"/>
      <c r="E45" s="187"/>
      <c r="F45" s="186"/>
    </row>
    <row r="46" spans="2:6" ht="80.099999999999994" customHeight="1" x14ac:dyDescent="0.2">
      <c r="B46" s="133" t="s">
        <v>86</v>
      </c>
      <c r="C46" s="112" t="s">
        <v>81</v>
      </c>
      <c r="D46" s="184" t="s">
        <v>87</v>
      </c>
      <c r="E46" s="187"/>
      <c r="F46" s="186" t="s">
        <v>88</v>
      </c>
    </row>
    <row r="47" spans="2:6" ht="80.099999999999994" customHeight="1" x14ac:dyDescent="0.2">
      <c r="B47" s="133" t="s">
        <v>89</v>
      </c>
      <c r="C47" s="112" t="s">
        <v>81</v>
      </c>
      <c r="D47" s="184"/>
      <c r="E47" s="187"/>
      <c r="F47" s="186"/>
    </row>
    <row r="48" spans="2:6" ht="80.099999999999994" customHeight="1" x14ac:dyDescent="0.2">
      <c r="B48" s="133" t="s">
        <v>90</v>
      </c>
      <c r="C48" s="112" t="s">
        <v>81</v>
      </c>
      <c r="D48" s="184" t="s">
        <v>91</v>
      </c>
      <c r="E48" s="185" t="s">
        <v>92</v>
      </c>
      <c r="F48" s="186" t="s">
        <v>93</v>
      </c>
    </row>
    <row r="49" spans="2:6" ht="80.099999999999994" customHeight="1" x14ac:dyDescent="0.2">
      <c r="B49" s="133" t="s">
        <v>94</v>
      </c>
      <c r="C49" s="112" t="s">
        <v>81</v>
      </c>
      <c r="D49" s="184"/>
      <c r="E49" s="185"/>
      <c r="F49" s="186"/>
    </row>
    <row r="50" spans="2:6" ht="80.099999999999994" customHeight="1" x14ac:dyDescent="0.2">
      <c r="B50" s="133" t="s">
        <v>95</v>
      </c>
      <c r="C50" s="112" t="s">
        <v>96</v>
      </c>
      <c r="D50" s="201" t="s">
        <v>97</v>
      </c>
      <c r="E50" s="191" t="s">
        <v>98</v>
      </c>
      <c r="F50" s="203" t="s">
        <v>99</v>
      </c>
    </row>
    <row r="51" spans="2:6" ht="80.099999999999994" customHeight="1" x14ac:dyDescent="0.2">
      <c r="B51" s="133" t="s">
        <v>100</v>
      </c>
      <c r="C51" s="112" t="s">
        <v>96</v>
      </c>
      <c r="D51" s="202"/>
      <c r="E51" s="193"/>
      <c r="F51" s="204"/>
    </row>
    <row r="52" spans="2:6" ht="50.1" customHeight="1" x14ac:dyDescent="0.2">
      <c r="B52" s="133" t="s">
        <v>101</v>
      </c>
      <c r="C52" s="112" t="s">
        <v>102</v>
      </c>
      <c r="D52" s="201" t="s">
        <v>103</v>
      </c>
      <c r="E52" s="191" t="s">
        <v>104</v>
      </c>
      <c r="F52" s="203" t="s">
        <v>105</v>
      </c>
    </row>
    <row r="53" spans="2:6" ht="50.1" customHeight="1" x14ac:dyDescent="0.2">
      <c r="B53" s="133" t="s">
        <v>106</v>
      </c>
      <c r="C53" s="112" t="s">
        <v>102</v>
      </c>
      <c r="D53" s="205"/>
      <c r="E53" s="192"/>
      <c r="F53" s="206"/>
    </row>
    <row r="54" spans="2:6" ht="50.1" customHeight="1" x14ac:dyDescent="0.2">
      <c r="B54" s="133" t="s">
        <v>107</v>
      </c>
      <c r="C54" s="112" t="s">
        <v>102</v>
      </c>
      <c r="D54" s="205"/>
      <c r="E54" s="192"/>
      <c r="F54" s="206"/>
    </row>
    <row r="55" spans="2:6" ht="50.1" customHeight="1" x14ac:dyDescent="0.2">
      <c r="B55" s="133" t="s">
        <v>108</v>
      </c>
      <c r="C55" s="112" t="s">
        <v>102</v>
      </c>
      <c r="D55" s="205"/>
      <c r="E55" s="192"/>
      <c r="F55" s="206"/>
    </row>
    <row r="56" spans="2:6" ht="50.1" customHeight="1" x14ac:dyDescent="0.2">
      <c r="B56" s="133" t="s">
        <v>109</v>
      </c>
      <c r="C56" s="112" t="s">
        <v>102</v>
      </c>
      <c r="D56" s="205"/>
      <c r="E56" s="192"/>
      <c r="F56" s="206"/>
    </row>
    <row r="57" spans="2:6" ht="50.1" customHeight="1" x14ac:dyDescent="0.2">
      <c r="B57" s="133" t="s">
        <v>110</v>
      </c>
      <c r="C57" s="112" t="s">
        <v>102</v>
      </c>
      <c r="D57" s="202"/>
      <c r="E57" s="193"/>
      <c r="F57" s="204"/>
    </row>
    <row r="58" spans="2:6" ht="80.099999999999994" customHeight="1" x14ac:dyDescent="0.2">
      <c r="B58" s="133" t="s">
        <v>111</v>
      </c>
      <c r="C58" s="112" t="s">
        <v>112</v>
      </c>
      <c r="D58" s="111" t="s">
        <v>113</v>
      </c>
      <c r="E58" s="113" t="s">
        <v>114</v>
      </c>
      <c r="F58" s="134" t="s">
        <v>115</v>
      </c>
    </row>
    <row r="59" spans="2:6" ht="80.099999999999994" customHeight="1" x14ac:dyDescent="0.2">
      <c r="B59" s="133" t="s">
        <v>116</v>
      </c>
      <c r="C59" s="112" t="s">
        <v>102</v>
      </c>
      <c r="D59" s="114"/>
      <c r="E59" s="115"/>
      <c r="F59" s="134" t="s">
        <v>117</v>
      </c>
    </row>
    <row r="60" spans="2:6" ht="80.099999999999994" customHeight="1" x14ac:dyDescent="0.2">
      <c r="B60" s="133" t="s">
        <v>118</v>
      </c>
      <c r="C60" s="112" t="s">
        <v>96</v>
      </c>
      <c r="D60" s="116" t="s">
        <v>119</v>
      </c>
      <c r="E60" s="117" t="s">
        <v>98</v>
      </c>
      <c r="F60" s="135" t="s">
        <v>99</v>
      </c>
    </row>
    <row r="61" spans="2:6" ht="50.1" customHeight="1" x14ac:dyDescent="0.2">
      <c r="B61" s="133" t="s">
        <v>120</v>
      </c>
      <c r="C61" s="112" t="s">
        <v>102</v>
      </c>
      <c r="D61" s="191" t="s">
        <v>121</v>
      </c>
      <c r="E61" s="194" t="s">
        <v>122</v>
      </c>
      <c r="F61" s="196" t="s">
        <v>105</v>
      </c>
    </row>
    <row r="62" spans="2:6" ht="50.1" customHeight="1" x14ac:dyDescent="0.2">
      <c r="B62" s="133" t="s">
        <v>123</v>
      </c>
      <c r="C62" s="112" t="s">
        <v>102</v>
      </c>
      <c r="D62" s="192"/>
      <c r="E62" s="195"/>
      <c r="F62" s="196"/>
    </row>
    <row r="63" spans="2:6" ht="50.1" customHeight="1" x14ac:dyDescent="0.2">
      <c r="B63" s="133" t="s">
        <v>124</v>
      </c>
      <c r="C63" s="112" t="s">
        <v>102</v>
      </c>
      <c r="D63" s="193"/>
      <c r="E63" s="195"/>
      <c r="F63" s="196"/>
    </row>
    <row r="64" spans="2:6" ht="50.1" customHeight="1" x14ac:dyDescent="0.2">
      <c r="B64" s="136" t="s">
        <v>125</v>
      </c>
      <c r="C64" s="118" t="s">
        <v>126</v>
      </c>
      <c r="D64" s="119" t="s">
        <v>127</v>
      </c>
      <c r="E64" s="120" t="s">
        <v>37</v>
      </c>
      <c r="F64" s="137"/>
    </row>
    <row r="65" spans="2:6" ht="50.1" customHeight="1" x14ac:dyDescent="0.2">
      <c r="B65" s="136" t="s">
        <v>128</v>
      </c>
      <c r="C65" s="118" t="s">
        <v>126</v>
      </c>
      <c r="D65" s="119" t="s">
        <v>129</v>
      </c>
      <c r="E65" s="120" t="s">
        <v>98</v>
      </c>
      <c r="F65" s="137" t="s">
        <v>99</v>
      </c>
    </row>
    <row r="66" spans="2:6" ht="145.5" customHeight="1" x14ac:dyDescent="0.2">
      <c r="B66" s="136" t="s">
        <v>130</v>
      </c>
      <c r="C66" s="118" t="s">
        <v>102</v>
      </c>
      <c r="D66" s="119" t="s">
        <v>131</v>
      </c>
      <c r="E66" s="120" t="s">
        <v>83</v>
      </c>
      <c r="F66" s="137" t="s">
        <v>88</v>
      </c>
    </row>
    <row r="67" spans="2:6" ht="80.099999999999994" customHeight="1" thickBot="1" x14ac:dyDescent="0.25">
      <c r="B67" s="138" t="s">
        <v>132</v>
      </c>
      <c r="C67" s="139" t="s">
        <v>102</v>
      </c>
      <c r="D67" s="140" t="s">
        <v>133</v>
      </c>
      <c r="E67" s="141" t="s">
        <v>134</v>
      </c>
      <c r="F67" s="142" t="s">
        <v>88</v>
      </c>
    </row>
  </sheetData>
  <mergeCells count="42">
    <mergeCell ref="B36:D36"/>
    <mergeCell ref="B30:C30"/>
    <mergeCell ref="B41:D41"/>
    <mergeCell ref="B37:D37"/>
    <mergeCell ref="B38:D38"/>
    <mergeCell ref="B40:C40"/>
    <mergeCell ref="B33:D33"/>
    <mergeCell ref="B32:D32"/>
    <mergeCell ref="B26:C26"/>
    <mergeCell ref="B27:C27"/>
    <mergeCell ref="B31:C31"/>
    <mergeCell ref="B25:D25"/>
    <mergeCell ref="B29:D29"/>
    <mergeCell ref="B9:D9"/>
    <mergeCell ref="B2:D2"/>
    <mergeCell ref="B22:C22"/>
    <mergeCell ref="B23:C23"/>
    <mergeCell ref="B21:D21"/>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D48:D49"/>
    <mergeCell ref="E48:E49"/>
    <mergeCell ref="F48:F49"/>
    <mergeCell ref="D44:D45"/>
    <mergeCell ref="E44:E47"/>
    <mergeCell ref="F44:F45"/>
    <mergeCell ref="D46:D47"/>
    <mergeCell ref="F46:F47"/>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2024-10-29T12:27:14Z</dcterms:modified>
</cp:coreProperties>
</file>