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36C914C9-6ED4-471A-83A6-2736ECF9AC95}" xr6:coauthVersionLast="47" xr6:coauthVersionMax="47" xr10:uidLastSave="{00000000-0000-0000-0000-000000000000}"/>
  <bookViews>
    <workbookView xWindow="-120" yWindow="-120" windowWidth="29040" windowHeight="15720" tabRatio="827" xr2:uid="{00000000-000D-0000-FFFF-FFFF00000000}"/>
  </bookViews>
  <sheets>
    <sheet name="Slevy_přirážky ke spektrům " sheetId="5" r:id="rId1"/>
    <sheet name="Ceny Výkonů (činností) " sheetId="20" r:id="rId2"/>
    <sheet name="Popis Výkonů" sheetId="22" r:id="rId3"/>
    <sheet name="List1" sheetId="4" state="hidden" r:id="rId4"/>
  </sheets>
  <definedNames>
    <definedName name="_Ref102987815" localSheetId="0">'Slevy_přirážky ke spektrům '!#REF!</definedName>
    <definedName name="_xlnm.Print_Area" localSheetId="1">'Ceny Výkonů (činností) '!$A$1:$F$40</definedName>
    <definedName name="_xlnm.Print_Area" localSheetId="2">'Popis Výkonů'!$B$2:$F$67</definedName>
    <definedName name="_xlnm.Print_Area" localSheetId="0">'Slevy_přirážky ke spektrům '!$A$1:$D$23</definedName>
    <definedName name="Z_E237BFDE_6554_46C9_BA64_A4880D561E0D_.wvu.PrintArea" localSheetId="0" hidden="1">'Slevy_přirážky ke spektrům '!$A$2:$D$24</definedName>
    <definedName name="Z_EB25F5C1_5E00_469D_83BD_02BEBF6A9C4A_.wvu.PrintArea" localSheetId="0" hidden="1">'Slevy_přirážky ke spektrům '!$A$2:$D$24</definedName>
  </definedNames>
  <calcPr calcId="191029" concurrentManualCount="1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20" l="1"/>
  <c r="F12" i="20"/>
  <c r="F13" i="20"/>
  <c r="F14" i="20"/>
  <c r="F15" i="20"/>
  <c r="F10" i="20"/>
  <c r="F7" i="20"/>
  <c r="F16" i="20" l="1"/>
  <c r="F17" i="20"/>
  <c r="F18" i="20"/>
  <c r="F19" i="20"/>
  <c r="F20" i="20"/>
  <c r="F21" i="20"/>
  <c r="F22" i="20"/>
  <c r="F23" i="20"/>
  <c r="F24" i="20"/>
  <c r="F25" i="20"/>
  <c r="F26" i="20"/>
  <c r="F27" i="20"/>
  <c r="F28" i="20"/>
  <c r="F29" i="20"/>
  <c r="F30" i="20"/>
  <c r="F31" i="20"/>
  <c r="F32" i="20"/>
  <c r="F33" i="20"/>
  <c r="F34" i="20"/>
  <c r="F35" i="20"/>
  <c r="F36" i="20"/>
  <c r="F37" i="20"/>
  <c r="F38" i="20"/>
  <c r="F39" i="20"/>
  <c r="D16" i="5" l="1"/>
  <c r="D17" i="5"/>
  <c r="F9" i="20" l="1"/>
  <c r="F8" i="20"/>
  <c r="D14" i="5"/>
  <c r="B18" i="5"/>
  <c r="D15" i="5"/>
  <c r="C20" i="5" l="1"/>
  <c r="C22" i="5" s="1"/>
  <c r="D18" i="5"/>
</calcChain>
</file>

<file path=xl/sharedStrings.xml><?xml version="1.0" encoding="utf-8"?>
<sst xmlns="http://schemas.openxmlformats.org/spreadsheetml/2006/main" count="276" uniqueCount="181">
  <si>
    <t>Brno</t>
  </si>
  <si>
    <t>Výkony pro vypracování základního rozsahu PD</t>
  </si>
  <si>
    <t xml:space="preserve">České Budějovice </t>
  </si>
  <si>
    <t>Ostatní výkony pro vypracování  PD ( včetně SBVB )</t>
  </si>
  <si>
    <t xml:space="preserve">Hodonín </t>
  </si>
  <si>
    <t>Výkony geodetických prací pro PD</t>
  </si>
  <si>
    <t xml:space="preserve">Jihlava </t>
  </si>
  <si>
    <t>Správní poplatky - nesoutěžní spektrum</t>
  </si>
  <si>
    <t xml:space="preserve">Jindřichův Hradec </t>
  </si>
  <si>
    <t xml:space="preserve">Nové Město na Moravě  </t>
  </si>
  <si>
    <t xml:space="preserve">Otrokovice </t>
  </si>
  <si>
    <t xml:space="preserve">Písek </t>
  </si>
  <si>
    <t>Prostějov</t>
  </si>
  <si>
    <t>Tábor</t>
  </si>
  <si>
    <t>Znojmo</t>
  </si>
  <si>
    <t>Spektrum</t>
  </si>
  <si>
    <t>Účastník:</t>
  </si>
  <si>
    <t>Nabídková cena veřejné zakázky (za 12 měsíců)</t>
  </si>
  <si>
    <t>Předpokládaná hodnota veřejné zakázky (za 12 měsíců)</t>
  </si>
  <si>
    <t>Sleva(-)/Přirážka (+) nabídnutá účastníkem</t>
  </si>
  <si>
    <t>Předpokládaná hodnota spektra za 12 měsíců přepočtená dle nabídky účastníka</t>
  </si>
  <si>
    <t>"SV1"</t>
  </si>
  <si>
    <t>"SV2"</t>
  </si>
  <si>
    <t>Výkon</t>
  </si>
  <si>
    <t>"SV3"</t>
  </si>
  <si>
    <t>označení</t>
  </si>
  <si>
    <t>číslo</t>
  </si>
  <si>
    <t xml:space="preserve">Zkrácený popis výkonu </t>
  </si>
  <si>
    <t xml:space="preserve">Obchodní název:             [DOPLNÍ ÚČASTNÍK] </t>
  </si>
  <si>
    <t xml:space="preserve">Měrné Jednotky
</t>
  </si>
  <si>
    <t>1 ks</t>
  </si>
  <si>
    <t>1 hod</t>
  </si>
  <si>
    <t>Kritérium: Nabídková cena bez DPH za výkony ve spektru č. 1-4 :</t>
  </si>
  <si>
    <t>Průměrný předpokládaný objem plnění ve spektru v (Kč)/rok v bázových cenách</t>
  </si>
  <si>
    <t>"SV4"</t>
  </si>
  <si>
    <r>
      <t>1 m</t>
    </r>
    <r>
      <rPr>
        <vertAlign val="superscript"/>
        <sz val="11"/>
        <color indexed="8"/>
        <rFont val="Calibri"/>
        <family val="2"/>
        <charset val="238"/>
        <scheme val="minor"/>
      </rPr>
      <t>2</t>
    </r>
  </si>
  <si>
    <t>definice</t>
  </si>
  <si>
    <t xml:space="preserve"> </t>
  </si>
  <si>
    <t xml:space="preserve">Spektrum č. 1 - („SV1“) Dlouhodobá údržba VN </t>
  </si>
  <si>
    <t>Spektrum č. 2 - („SV2“) Činností při realizaci plánovaných ořezů podél vedení NN</t>
  </si>
  <si>
    <t>Spektrum č. 3 - („SV3“) Činnosti při likvidaci poruchových stavů na zařízení DS na hladině VN a NN</t>
  </si>
  <si>
    <t xml:space="preserve">Spektrum č. 4 - („SV4“) Činnosti při Kácení a oklešťování pro operativní potřeby Objednatele včetně provedení kácení mimo OP </t>
  </si>
  <si>
    <t xml:space="preserve">Údržba jednoho úseku venkovního vedení NN </t>
  </si>
  <si>
    <t xml:space="preserve">Údržba 1 kabelové skříně NN </t>
  </si>
  <si>
    <t>ID Výkonu</t>
  </si>
  <si>
    <t xml:space="preserve">Služba pilaře  při odstraňování následků mimořádných a kalamitních událostí na hladině VN a NN (pouze objednatelem požadované a schválené hod) </t>
  </si>
  <si>
    <t xml:space="preserve">Služba pomocníka  při odstraňování následků mimořádných a kalamitních událostí na hladině VN a NN (pouze objednatelem požadované a schválené hod) </t>
  </si>
  <si>
    <t xml:space="preserve">Služba použití štěpkovače včetně obsluhy  při odstraňování následků mimořádných a kalamitních událostí na hladině VN a NN (pouze objednatelem požadované a schválené hod) </t>
  </si>
  <si>
    <t xml:space="preserve">Odborný ořez porostu pracovníkem ze země vč. štěpkování při kácení a oklešťování pro operativní potřeby objednatele včetně provedení mimo OP </t>
  </si>
  <si>
    <t xml:space="preserve">Odborný ořez porostu pracovníkem ze země vč. ponechání klestu na kopici pro operativní potřeby objednatele včetně provedení mimo OP </t>
  </si>
  <si>
    <t xml:space="preserve">Odborný ořez porostu pracovníkem z plošiny vč. Štěpkování pro operativní potřeby objednatele včetně provedení mimo OP </t>
  </si>
  <si>
    <t xml:space="preserve">Odborný ořez porostu pracovníkem z plošiny vč. ponechání klestu na kopici pro operativní potřeby objednatele včetně provedení mimo OP </t>
  </si>
  <si>
    <t xml:space="preserve">Odborný ořez porostu stromolezcem vč. Štěpkování pro operativní potřeby objednatele včetně provedení mimo OP </t>
  </si>
  <si>
    <t xml:space="preserve">Odborný ořez porostu stromolezcem vč. ponechání klestu na kopici pro operativní potřeby objednatele včetně provedení mimo OP </t>
  </si>
  <si>
    <t xml:space="preserve">Smýcení porostu do 15 cm, jeho úklid na kopice pro operativní potřeby objednatele včetně provedení mimo OP </t>
  </si>
  <si>
    <t xml:space="preserve">Smýcení porostu do 15 cm, jeho likvidace štěpkovačem pro operativní potřeby objednatele včetně provedení mimo OP </t>
  </si>
  <si>
    <t xml:space="preserve">Kácení stromu 15 - 30 cm a likvidace větví na kopice pro operativní potřeby objednatele včetně provedení mimo OP </t>
  </si>
  <si>
    <t xml:space="preserve">Kácení stromu 30 - 50 cm a likvidace větví na kopice pro operativní potřeby objednatele včetně provedení mimo OP </t>
  </si>
  <si>
    <t xml:space="preserve">Kácení stromu nad 50 cm likvidace větví na kopice pro operativní potřeby objednatele včetně provedení mimo OP </t>
  </si>
  <si>
    <t xml:space="preserve">Kácení stromu 15 - 30 cm a likvidace větví štěpkovačem pro operativní potřeby objednatele včetně provedení mimo OP </t>
  </si>
  <si>
    <t xml:space="preserve">Kácení stromu 30 - 50 cm a likvidace větví štěpkovačem pro operativní potřeby objednatele včetně provedení mimo OP </t>
  </si>
  <si>
    <t xml:space="preserve">Kácení stromu nad 50 cm likvidace větví štěpkovačem pro operativní potřeby objednatele včetně provedení mimo OP </t>
  </si>
  <si>
    <t xml:space="preserve">Lokální chemické ošetření rostlin pro operativní potřeby objednatele včetně provedení mimo OP </t>
  </si>
  <si>
    <t xml:space="preserve">Rozřezání kmene stromu o průměru nad 30 cm na polena délky cca 1 m pro operativní potřeby objednatele včetně provedení mimo OP </t>
  </si>
  <si>
    <t xml:space="preserve">Údržba ostatních ploch včetně likvidace odpadu pro operativní potřeby objednatele včetně provedení mimo OP </t>
  </si>
  <si>
    <t xml:space="preserve">Kácení stromu 15 - 30 cm bez odvětvení  pro operativní potřeby objednatele včetně provedení mimo OP </t>
  </si>
  <si>
    <t xml:space="preserve">Kácení stromu 30 - 50 cm bez odvětvení pro operativní potřeby objednatele včetně provedení mimo OP </t>
  </si>
  <si>
    <t xml:space="preserve">Kácení stromu nad 50 cm bez odvětvení pro operativní potřeby objednatele včetně provedení mimo OP </t>
  </si>
  <si>
    <t xml:space="preserve">Smýcení porostu pomocí strojní frézy pro operativní potřeby objednatele včetně provedení mimo OP </t>
  </si>
  <si>
    <t xml:space="preserve">Smýcení porostu do 15 cm, dřevní hmoty ponechány na místě pro operativní potřeby objednatele včetně provedení mimo OP </t>
  </si>
  <si>
    <t xml:space="preserve">Kácení stromu nad 30 cm stromolezcem postupným odřezáváním pro operativní potřeby objednatele včetně provedení mimo OP </t>
  </si>
  <si>
    <t xml:space="preserve">Použití zajišťovací techniky na prudkých svazích při těžbě stromu bez rozdílu průměru stromu pro operativní potřeby objednatele včetně provedení mimo OP </t>
  </si>
  <si>
    <t xml:space="preserve">Celková nabídková cena za 72 měsíců 
 </t>
  </si>
  <si>
    <t xml:space="preserve">v Kč bez DPH  </t>
  </si>
  <si>
    <t>Odstraňování a oklešťování stromoví podél DS (Průseky) V</t>
  </si>
  <si>
    <t>Činnosti při Kácení a oklešťování pro operativní potřeby Objednatele včetně provedení kácení mimo OP (VN + kabel NN)</t>
  </si>
  <si>
    <t>Měrná jednotka</t>
  </si>
  <si>
    <t>Specifikace činnosti</t>
  </si>
  <si>
    <t>Doplňující poznámka</t>
  </si>
  <si>
    <t>Doplňující podmínky BOZP</t>
  </si>
  <si>
    <t>1.Odborný ořez porostu pracovníkem ze země vč. štěpkování</t>
  </si>
  <si>
    <t>1 kus porostu (stromu)</t>
  </si>
  <si>
    <t>Práce je prováděna jedním pracovníkem (řezačem) manuálně za použití pilky, malé motorové pily nebo akumulátorové ocasky. Vše na tyči a vše ze země bez použití plošiny (práce do předpokládané dosažitelné výšky porostu 3,5m nad zemí). Dále je přítomen jeden pracovník (pomocník) zajišťující úklid klestu na Vlastníkem stanovené místo (vždy mimo prostor pod vodiči) a zajišťující bezpečný prostor pro řezače. U položky č. 1 je klest bezprostředně poté likvidován štěpkováním (při této činnosti je nezbytná obsluha ve formě 2 pracovníků a odvoz štěpky). Při povádění ořezu musí být vždy dodržena bezpečná vzdálenost od vedení (tzn. použitými pracovními prostředky ani odkloněnou či odříznutou větví stromu se nelze přiblížit k vodičům na vzdálenost menší než 2 m u vedení 22 kV).</t>
  </si>
  <si>
    <t>Na každý strom/parcelu připadá projednání s Vlastníkem, včetně doporučené pošty.
Ořezy, které budou splňovat požadavky na posouzení osobou odborně způsobilou (profese arborista), nechá Zhotovitel posoudit v rámci plnění Smlouvy na vlastní náklady a navrženým postupem se bude řídit.</t>
  </si>
  <si>
    <t>Pokud je používána motorová pila, musí být na pracovišti 2 osoby (Nařízení vlády č. 339/2017 Sb.).</t>
  </si>
  <si>
    <t>2.Odborný ořez porostu pracovníkem ze země vč. ponechání klestu na kopici</t>
  </si>
  <si>
    <t>3.Odborný ořez porostu pracovníkem z plošiny vč. štěpkování</t>
  </si>
  <si>
    <t>Práce je prováděna jedním pracovníkem (řezačem) manuálně za použití pilky, malé motorové pily nebo akumulátorové ocasky. Vše z plošiny (využití pro činnosti na stromoví ve výšce přesahující 3,5 metru nad úroveň terénu), jedním pracovníkem zajišťujícím bezpečnou obsluhu plošiny a jedním pracovníkem (pomocníkem) zajišťujícím bezpečný prostor pro řezače a následně úklid klestu na Vlastníkem stanovené místo (vždy mimo prostor pod vodiči). Součástí tohoto způsobu je i bezpečné zajištění a umístění plošiny na pozemní komunikaci či pozemku dle platné legislativy. U položky č. 3 je klest bezprostředně poté likvidován štěpkováním (při této činnosti je nezbytná obsluha ve formě 2 pracovníků a odvoz štěpky). Při povádění ořezu musí být vždy dodržena bezpečná vzdálenost od vedení (tzn. žádnou částí těla, použitými pracovními prostředky ani odkloněnou či odříznutou větví stromu se nelze přiblížit k vodičům na vzdálenost menší než 2 m u vedení 22 kV a 3 m u vedení 110 kV).). Zároveň musí být dodržena minimální vzdálenost plošiny od vodiče dle IŘD EG.D.</t>
  </si>
  <si>
    <t xml:space="preserve">Pokud je používána motorová pila, musí být na pracovišti 2 osoby (Nařízení vlády č. 339/2017 Sb.).
Zároveň při práci ve výškách musí být dle IŘD EG.D na pracovišti 2 osoby. </t>
  </si>
  <si>
    <t>4.Odborný ořez porostu pracovníkem z plošiny vč. ponechání klestu na kopici</t>
  </si>
  <si>
    <t>5.Odborný ořez porostu stromolezcem vč. štěpkování</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</si>
  <si>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  U položky č. 5 je klest bezprostředně poté likvidován štěpkováním (při této činnosti je nezbytná obsluha ve formě 2 pracovníků a odvoz štěpky).</t>
  </si>
  <si>
    <t>Shodné jako u položek č. 1 - 4.</t>
  </si>
  <si>
    <t>Při práci ve výškách musí být dle IŘD EG.D na pracovišti 2 osoby. 
Stromolezec se musí řádně jistit proti pádu z výšky</t>
  </si>
  <si>
    <t>6.Odborný ořez porostu stromolezcem vč. ponechání klestu na kopici</t>
  </si>
  <si>
    <t>7. Smýcení porostu do 15 cm, jeho úklid na kopice</t>
  </si>
  <si>
    <r>
      <t>m</t>
    </r>
    <r>
      <rPr>
        <vertAlign val="superscript"/>
        <sz val="11"/>
        <rFont val="Calibri"/>
        <family val="2"/>
        <charset val="238"/>
        <scheme val="minor"/>
      </rPr>
      <t>2</t>
    </r>
  </si>
  <si>
    <t>Práce je prováděna jedním pracovníkem (řezáčem) za použití křovinořezu, motorové pily nebo akumulátorové ocasky a jedním pracovníkem (pomocníkem) zajišťujícím primárně bezpečný prostor pro řezače a násleně úklid klestu na Vlastníkem stanovené místo (vždy mimo prostor pod vodiči).  U položky č. 9 je klest bezprostředně poté likvidován štěpkováním (při této činnosti je nezbytná obsluha ve formě 2 pracovníků a odvoz štěpky).</t>
  </si>
  <si>
    <t>Na každou parcelu se předpokládá projednání s 1 Vlastníkem, včetně doporučené pošty;</t>
  </si>
  <si>
    <t>Pokud je používána motorová pila,  musí být na pracovišti 2 osoby (Nařízení vlády č. 339/2017 Sb.).
Pokud je používán křovinořez, musí být na pracovišti 2 osoby (IŘD EG.D).</t>
  </si>
  <si>
    <t>8. Smýcení porostu do 15 cm, jeho likvidace štěpkovačem</t>
  </si>
  <si>
    <t>9. Kácení stromu 15 - 30 cm a likvidace větví na kopice</t>
  </si>
  <si>
    <t>kus</t>
  </si>
  <si>
    <t>Práce je prováděna jedním pracovníkem (řezáčem) za použití motorové pily, jedním pracovníkem (pomocníkem) zajišťujícím primárně bezpečný prostor pro řezače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U položek č. 13 - 15 je klest bezprostředně poté likvidován štěpkováním (při této činnosti je nezbytná obsluha ve formě 2 pracovníků a odvoz štěpky).</t>
  </si>
  <si>
    <t xml:space="preserve">Na každý strom/parcelu připadá projednání s Vlastníkem, včetně doporučené pošty.
Je nutno nedopustit pád stromu do vedení.              Průměr kmene stromu se bere ve výšce 1m nad zemí.                                                                  </t>
  </si>
  <si>
    <t>Pokud je používána motorová pila, musí být na pracovišti 2 osoby (Nařízení vlády č. 339/2017 Sb.).
Zároveň při práci ve výškách musí být dle IŘD EG.D na pracovišti 2 osoby. 
Stromolezec se musí řádně jistit proti pádu z výšky</t>
  </si>
  <si>
    <t>10. Kácení stromu 30 - 50 cm a likvidace větví na kopice</t>
  </si>
  <si>
    <t>11. Kácení stromu nad 50 cm likvidace větví na kopice</t>
  </si>
  <si>
    <t>12. Kácení stromu 15 - 30 cm a likvidace větví štěpkovačem</t>
  </si>
  <si>
    <t>13. Kácení stromu 30 - 50 cm a likvidace větví štěpkovačem</t>
  </si>
  <si>
    <t>14. Kácení stromu nad 50 cm likvidace větví štěpkovačem</t>
  </si>
  <si>
    <t>15. Lokální chemické ošetření rostlin</t>
  </si>
  <si>
    <t>hod.</t>
  </si>
  <si>
    <t>Jedná se o chemické ošetření prostřednictvím herbicidu aplikovaného v souladu s přílohou č. 26 SoD.</t>
  </si>
  <si>
    <t>Na každou rostlinu/parcela připadá projednání s Vlastníkem, včetně doporučené pošty.
Chemické ošetření musí být v souladu s přílohou č. 26 SoD.</t>
  </si>
  <si>
    <t>Může provádět osoba samostatně, ale dotyčný musí být na používání herbicidů řádně proškolen.</t>
  </si>
  <si>
    <t>16. Rozřezání kmene stromu o průměru nad 30 cm na polena délky cca 1 m</t>
  </si>
  <si>
    <t>Pokud je používána motorová pila,  musí být na pracovišti 2 osoby (Nařízení vlády č. 339/2017 Sb.).</t>
  </si>
  <si>
    <t>17. Údržba ostatních ploch včetně likvidace odpadu</t>
  </si>
  <si>
    <t>Jedná se o travnaté plochy bez stromů a keřů s průměrem nad 3 cm kmene. Práce je prováděna jedním pracovníkem (řezáčem) za použití křovinořezu, sekačky, pákových nůžek nebo ruční pilky a jedním pracovníkem (pomocníkem) zajišťujícím primárně bezpečný prostor pro řezáče a násleně úklid opadu na Vlastníkem stanovené místo (mimo prostor pod vodiči). Následné zajištění odvozu odpadu.</t>
  </si>
  <si>
    <t xml:space="preserve">18. Kácení stromu 15 - 30 cm bez odvětvení  </t>
  </si>
  <si>
    <t xml:space="preserve">Práce je prováděna jedním pracovníkem (řezáčem) za použití motorové pily, jedním pracovníkem (pomocníkem) zajišťujícím primárně bezpečný prostor pro řezáče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t>
  </si>
  <si>
    <t xml:space="preserve">Na každý strom/parcelu připadá projednání s Vlastníkem, včetně doporučené pošty.
Je nutno nedopustit pád stromu do vedení. Průměr kmene stromu se bere ve výšce 1m nad zemí.                                                                  </t>
  </si>
  <si>
    <t xml:space="preserve">19. Kácení stromu 30 - 50 cm bez odvětvení  </t>
  </si>
  <si>
    <t xml:space="preserve">20. Kácení stromu nad 50 cm bez odvětvení  </t>
  </si>
  <si>
    <t>21. Smýcení porostu pomocí strojní frézy</t>
  </si>
  <si>
    <t>m2</t>
  </si>
  <si>
    <r>
      <t>Jedná se o odstraňování souvislé vegetace pomocí strojní frézy. Hodnoty jsou zadávány v násobku 20 (tj. nejmenší plocha pro využití frézy činí 20 m</t>
    </r>
    <r>
      <rPr>
        <vertAlign val="superscript"/>
        <sz val="11"/>
        <rFont val="Calibri"/>
        <family val="2"/>
        <charset val="238"/>
        <scheme val="minor"/>
      </rPr>
      <t>2</t>
    </r>
    <r>
      <rPr>
        <sz val="11"/>
        <rFont val="Calibri"/>
        <family val="2"/>
        <charset val="238"/>
        <scheme val="minor"/>
      </rPr>
      <t>)</t>
    </r>
  </si>
  <si>
    <t>22. Smýcení porostu do 15 cm, dřevní hmoty ponechány na místě</t>
  </si>
  <si>
    <t>Práce je prováděna jedním pracovníkem (řezáčem) za použití křovinořezu, motorové pily nebo akumulátorové ocasky a jedním pracovníkem (pomocníkem) zajišťujícím primárně bezpečný prostor pro řezače. Tato položka je zadávána v násobku 20  (tj. nejmenší plocha  činí 20 m2).</t>
  </si>
  <si>
    <t>23. Kácení stromu nad 30 cm stromolezcem postupným odřezáváním, úklid klestu dle požadavku vlastníka.</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</si>
  <si>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t>
  </si>
  <si>
    <t>24. Příplatek za použití zajišťovací techniky na prudkých svazích při těžbě stromu bez rozdílu průměru stromu</t>
  </si>
  <si>
    <t>Práce na prudkých svazích zahrnuje použití vybavení: Lano pro zajištění, odlehčovací řetězy, použití horolezeckých technik (karabiny, úvazy, lanovky a kotviště)</t>
  </si>
  <si>
    <t xml:space="preserve">Na každý strom/parcelu připadá projednání s Vlastníkem, včetně doporučené pošty.
</t>
  </si>
  <si>
    <t>Cena plnění je stanovena na základě přílohy č. 15 A a 15 B Harmonogramu prací VN dle skutečného rozsahu zařízení, nacházejícího se v dané oblasti VZ. Vodítkem pro upřesnění nabídky byly podklady z leteckého snímkování stavu vegetace v okolí linek VN (popis viz. příloha č. 24 smlouvy) s využitím aplikace Geoportál EG.D, a.s.</t>
  </si>
  <si>
    <t xml:space="preserve">V ceně plnění je zahrnuto riziko dodavatele, že v průběhu trvání smlouvy může dojít ke změně rozsahu plochy lesních průseků a s tím související změně rozsahu plnění ve spektru výkonů  („SV1“) Dlouhodobá údržba VN to jak ke snížení rozsahu plnění (např. z důvodu postupného zavádění biodiverzity podél vedení DS, odlesněním, změnou využití pozemku vlastníkem, postupující kabelizací venkovního vedení či demontáží části vedení,…), nebo ke zvýšení rozsahu plnění (např. z důvodu rozvoje distribuční soustavy či plnění zákaznických požadavků). V ceně plnění jsou zohledněny změny rozsahu vyvolané změnou plochy lesních průseků v rozsahu +/- 3%. Pokud rozsah změn plochy lesních průseků v době trvání smlouvy překročí 3 % původní hodnoty, bude o adekvátní podíl navýšena/ponížena měsíční paušální úhrada za činnost "Dlouhodobá údržba VN" v souladu s ustanoveními smlouvy. </t>
  </si>
  <si>
    <t>Výkony ve výše uvedeném spektru budou zhotoviteli zadávány v rámci jedné objednávky vždy pro ucelenou část sítě (obec, městská část atd.) v souhrnném počtu alespoň 10 ks, s výjimkou jednorázového ořezu z důvodu oprávněné stížnosti vlastníka pozemku nebo pokud počet evidovaných zjištění v obci nedosáhl zmíněných 10 ks, přičemž je v místě evidována vyšší četnost vzniku poruch.</t>
  </si>
  <si>
    <t xml:space="preserve">Výkon Údržba jednoho úseku venkovního vedení NN je  vztažen k jednomu celému úseku vedení, představující jedno rozpětí vodičů mezi dvěma podpěrnými body a zahrnující v sobě vždy jeden krajní podpěrný bod (bod s nižším pořadovým číslem) nebo střešní konzoli. Tzn. ořez bude proveden dle uvedené metodiky v celé délce tohoto úseku vedení - viz níže uvedené příklady z praxe, včetně případného odstranění vegetace z dotčeného krajního podpěrného bodu. Shodně bude tento výkon objednán i pro případ, kdy je nutné odstranit vegetaci pouze z podpěrného bodu daného úseku vedení NN. </t>
  </si>
  <si>
    <t>Odborný ořez porostu pracovníkem ze země včetně štěpkování/úklidu klestu na kopice</t>
  </si>
  <si>
    <t>Odborný ořez porostu pracovníkem z plošiny včetně štěpkování/úklidu klestu na kopice</t>
  </si>
  <si>
    <t>Odborný ořez porostu stromolezcem včetně štěpkování/úklidu klestu na kopice</t>
  </si>
  <si>
    <t>Lokální údržba podpěrných bodů</t>
  </si>
  <si>
    <t>Odstranění popínavé rostliny z podpěrného bodu</t>
  </si>
  <si>
    <t>Smýcení porostu do 15 cm, jeho likvidace štěpkovačem/jeho úklid na kopice</t>
  </si>
  <si>
    <t>Kácení stromu bez rozlišení průměru a likvidace větví štěpkovačem/likvidace větví na kopice</t>
  </si>
  <si>
    <t>Rozřezání kmene stromu na polena délky cca 1 m</t>
  </si>
  <si>
    <r>
      <t>·</t>
    </r>
    <r>
      <rPr>
        <sz val="7"/>
        <color theme="1"/>
        <rFont val="Times New Roman"/>
        <family val="1"/>
        <charset val="238"/>
      </rPr>
      <t xml:space="preserve">         </t>
    </r>
    <r>
      <rPr>
        <sz val="11"/>
        <color theme="1"/>
        <rFont val="Calibri"/>
        <family val="2"/>
        <scheme val="minor"/>
      </rPr>
      <t>Na každý keř/strom/parcelu připadá projednání s Vlastníkem, včetně doporučené pošty.</t>
    </r>
  </si>
  <si>
    <r>
      <t>·</t>
    </r>
    <r>
      <rPr>
        <sz val="7"/>
        <color theme="1"/>
        <rFont val="Times New Roman"/>
        <family val="1"/>
        <charset val="238"/>
      </rPr>
      <t xml:space="preserve">         </t>
    </r>
    <r>
      <rPr>
        <sz val="11"/>
        <color theme="1"/>
        <rFont val="Calibri"/>
        <family val="2"/>
        <scheme val="minor"/>
      </rPr>
      <t>Stromolezec se musí řádně jistit proti pádu z výšky.</t>
    </r>
  </si>
  <si>
    <t xml:space="preserve">Práce je prováděna jedním pracovníkem (řezačem) manuálně za použití pilky, malé motorové pily nebo akumulátorové ocasky. Dále je přítomen jeden pracovník (pomocník) zajišťující úklid klestu na Vlastníkem stanovené místo (vždy mimo přístupový prostor ke skříni) a zajišťující bezpečný prostor pro řezače. V případě požadavku Vlastníka na likvidaci hmoty vegetace dojde k odvezení nebo štěpkování (při této činnosti je nezbytná obsluha ve formě 2 pracovníků a odvoz štěpky). Jedná se o činnosti spočívající ve vyčištění porostu v okolí kabelové skříně NN včetně případné likvidace kořenového systému prorůstajícího do kabelového prostoru.  </t>
  </si>
  <si>
    <r>
      <t>·</t>
    </r>
    <r>
      <rPr>
        <sz val="7"/>
        <color theme="1"/>
        <rFont val="Times New Roman"/>
        <family val="1"/>
        <charset val="238"/>
      </rPr>
      <t xml:space="preserve">         </t>
    </r>
    <r>
      <rPr>
        <sz val="11"/>
        <color theme="1"/>
        <rFont val="Calibri"/>
        <family val="2"/>
        <scheme val="minor"/>
      </rPr>
      <t>Na každou skříň/parcelu, připadá projednání s Vlastníkem, včetně doporučené pošty.</t>
    </r>
  </si>
  <si>
    <t>Pozn: Údržba porostu včetně kácení stromů bude pro kabelová vedení NN objednávána samostatně formou pro Operativní potřeby Objednatele a bude hrazena a dle ceny účastníka sjednané pro výkony Operativní potřeby.</t>
  </si>
  <si>
    <t>Výkon Údržba jednoho úseku venkovního vedení NN  plně nahrazuje dříve využívané detailní ceníkové položky:</t>
  </si>
  <si>
    <t>Pro vyloučení pochybností smluvní strany výslovně sjednali:</t>
  </si>
  <si>
    <r>
      <t>·</t>
    </r>
    <r>
      <rPr>
        <sz val="7"/>
        <color theme="1"/>
        <rFont val="Times New Roman"/>
        <family val="1"/>
        <charset val="238"/>
      </rPr>
      <t xml:space="preserve">         </t>
    </r>
    <r>
      <rPr>
        <sz val="11"/>
        <color theme="1"/>
        <rFont val="Calibri"/>
        <family val="2"/>
        <scheme val="minor"/>
      </rPr>
      <t xml:space="preserve">Způsob provedení je plně v kompetenci zhotovitele, veškeré náklady jsou zahrnuty v ceně  výkonu bez ohledu na způsob provedení, kdy zhotovitel nese ryziko  zvýšených nákladů při peovedení např. strom může být v některých případech pokácen pomocí traktoru s navijákem, pomocí postupného ořezání a zkrácení z plošiny či postupným krácením stromolezcem. Zhotovitel zároveň zajišťuje úklid klestu na Vlastníkem stanovené místo, popř. klest štěpkuje a štěpku odváží. </t>
    </r>
  </si>
  <si>
    <r>
      <t>·</t>
    </r>
    <r>
      <rPr>
        <sz val="7"/>
        <color theme="1"/>
        <rFont val="Times New Roman"/>
        <family val="1"/>
        <charset val="238"/>
      </rPr>
      <t xml:space="preserve">         </t>
    </r>
    <r>
      <rPr>
        <sz val="11"/>
        <color theme="1"/>
        <rFont val="Calibri"/>
        <family val="2"/>
        <scheme val="minor"/>
      </rPr>
      <t>Součástí plnění je i bezpečné zajištění a umístění plošiny na pozemní komunikaci či pozemku dle platné legislativy.</t>
    </r>
  </si>
  <si>
    <r>
      <t>·</t>
    </r>
    <r>
      <rPr>
        <sz val="7"/>
        <color theme="1"/>
        <rFont val="Times New Roman"/>
        <family val="1"/>
        <charset val="238"/>
      </rPr>
      <t xml:space="preserve">         </t>
    </r>
    <r>
      <rPr>
        <sz val="11"/>
        <color theme="1"/>
        <rFont val="Calibri"/>
        <family val="2"/>
        <scheme val="minor"/>
      </rPr>
      <t>Při práci ve výškách se musí zhotovitel řídit postupy EG.D a na pracovišti musí být přítomny alespoň 2 osoby.</t>
    </r>
  </si>
  <si>
    <r>
      <t>·</t>
    </r>
    <r>
      <rPr>
        <sz val="7"/>
        <color theme="1"/>
        <rFont val="Times New Roman"/>
        <family val="1"/>
        <charset val="238"/>
      </rPr>
      <t xml:space="preserve">         </t>
    </r>
    <r>
      <rPr>
        <sz val="11"/>
        <color theme="1"/>
        <rFont val="Calibri"/>
        <family val="2"/>
        <scheme val="minor"/>
      </rPr>
      <t>Pokud je používána motorová pila/křovinořez, musí být na pracovišti přítomny alespoň 2 osoby  v souladu s postupy dle Nařízení vlády č. 339/2017 Sb.</t>
    </r>
  </si>
  <si>
    <t xml:space="preserve">Výkon Údržba 1 kabelové skříně NN (ks): </t>
  </si>
  <si>
    <t>Pro vyloučení pochybností smluvní strany výslovně sjednali, že součástí plnění výkonu je:</t>
  </si>
  <si>
    <t>·         V ceně výkonu je zahrnuto, že ořezy, které budou splňovat požadavky na posouzení osobou odborně způsobilou (profese arborista). Tam, kde je to vyžadováno , nechá Zhotovitel před realizací posoudit způsob provedení odborně způsobilou osobou a navrženým postupem se bude řídit.</t>
  </si>
  <si>
    <t>V ceně výkonů zhotovitele je zohledněna neplánovanost a nahodilost prací souvisejících s likvidací poruchových stavů. Zhotovitel není oprávněn  při fakturaci požadovat další přirážky.</t>
  </si>
  <si>
    <t>Doba započetí uplatnění mechanismu (traktor, plošina) pro účely odstranění poruchového stavu počíná jeho vyjetím z místa sídla zhotovitele, kdy Zhotovitel před podpisem smlouvy předá Objednateli informaci o zřízení svého sídla, lokalizovaného v oblasti vysoutěženého regionu. Pokud tak zhotovitel neučiní, je pro účely vykazování časů dojezdů mechanizace na poruchy určeno sídlo OPDs - viz Příloha SoD - Místo plnění.</t>
  </si>
  <si>
    <t>Čas na přepravu pracovníků je zakalkulován v cenách výkonů (ve vlastních jednotkových cenách) - tzn. doba započetí činnosti pracovníka (tj. uplatnění jeho hodinové zúčtovací sazby pro fakturaci)  začíná běžet až zahájením odstraňování poruchového stavu v samotném místě vzniku poruchy. Smluvní strany sjednali, že tzv. "čas strávený na cestě" pracovníků zhotovitele k místu poruchy nelze ve fakturaci samostatně vykazovat.</t>
  </si>
  <si>
    <t xml:space="preserve">Pro provádění prací a vykazování výkonů v tomto spektru výkonů smlouvní strany výslovně sjednali, že zhotovitel je povinen využít při realizaci výkony minimalizující vynaložené náklady objednatele při současném zohlední dalších aspektů jako je ochrana životního prostředí, bezpečnost atd. Zhotovitel je povinen upřednostnit ořez provedený pracovníkem ze země včetně použití teleskopických násad, je-li tímto způsobem ořez realizovatelný. </t>
  </si>
  <si>
    <t xml:space="preserve">Bázová cena objednatele za 1 Výkon </t>
  </si>
  <si>
    <t>Cena za 1 Výkon Zhotovitele vypočtená dle jeho nabídky</t>
  </si>
  <si>
    <t xml:space="preserve">v Kč bez DPH </t>
  </si>
  <si>
    <t xml:space="preserve">Adresa:                            [DOPLNÍ ÚČASTNÍK] </t>
  </si>
  <si>
    <t xml:space="preserve">IČO:                                 [DOPLNÍ ÚČASTNÍK] </t>
  </si>
  <si>
    <t xml:space="preserve">Kontaktní osoba:             [DOPLNÍ ÚČASTNÍK] </t>
  </si>
  <si>
    <t xml:space="preserve">KONEČNÉ CENY ZHOTOVITELE </t>
  </si>
  <si>
    <t xml:space="preserve">SEZNAM VÝKONŮ, BÁZOVÉ CENY VÝKONŮ OBJEDNATELE   A KONEČNÉ CENY VÝKONŮ ZHOTOVITELE </t>
  </si>
  <si>
    <t xml:space="preserve">Příloha SOD č.1-Seznam a ceny výkonů </t>
  </si>
  <si>
    <t>POZN: Vykazování výkonů se řídí dokumentem " PRAVIDLA PRO VYKÁZÁNÍ VÝKONŮ" a obsahová náplň a popis výkonů vychází ze Zadávací dokumentace a její přílohy č.2 Matematický model pro cenovou nabídku.</t>
  </si>
  <si>
    <t>POPIS A OBSAH VÝKONŮ</t>
  </si>
  <si>
    <r>
      <t>Celoplošná paušální údržba</t>
    </r>
    <r>
      <rPr>
        <b/>
        <sz val="11"/>
        <rFont val="Calibri"/>
        <family val="2"/>
        <charset val="238"/>
        <scheme val="minor"/>
      </rPr>
      <t xml:space="preserve"> 637 926 m</t>
    </r>
    <r>
      <rPr>
        <b/>
        <vertAlign val="superscript"/>
        <sz val="11"/>
        <rFont val="Calibri"/>
        <family val="2"/>
        <charset val="238"/>
        <scheme val="minor"/>
      </rPr>
      <t>2</t>
    </r>
    <r>
      <rPr>
        <sz val="11"/>
        <color theme="1"/>
        <rFont val="Calibri"/>
        <family val="2"/>
        <charset val="238"/>
        <scheme val="minor"/>
      </rPr>
      <t xml:space="preserve"> úseků, odstraňování a oklešťování porostů v OP podél vedení VN v celkové délce </t>
    </r>
    <r>
      <rPr>
        <b/>
        <sz val="11"/>
        <rFont val="Calibri"/>
        <family val="2"/>
        <charset val="238"/>
        <scheme val="minor"/>
      </rPr>
      <t xml:space="preserve">183 km, </t>
    </r>
    <r>
      <rPr>
        <sz val="11"/>
        <rFont val="Calibri"/>
        <family val="2"/>
        <charset val="238"/>
        <scheme val="minor"/>
      </rPr>
      <t>plnění</t>
    </r>
    <r>
      <rPr>
        <b/>
        <sz val="11"/>
        <rFont val="Calibri"/>
        <family val="2"/>
        <charset val="238"/>
        <scheme val="minor"/>
      </rPr>
      <t xml:space="preserve"> </t>
    </r>
    <r>
      <rPr>
        <sz val="11"/>
        <color theme="1"/>
        <rFont val="Calibri"/>
        <family val="2"/>
        <charset val="238"/>
        <scheme val="minor"/>
      </rPr>
      <t xml:space="preserve"> za 12 měsíců.</t>
    </r>
  </si>
  <si>
    <t>ČÁST 1 - Morava NN a VN – Brno A (dříve BR_A)</t>
  </si>
  <si>
    <t xml:space="preserve">Služba stromolezce při odstraňování následků mimořádných a kalamitních událostí na hladině VN a NN (pouze objednatelem požadované a schválené hod při výkonu) </t>
  </si>
  <si>
    <t xml:space="preserve">Použití montážní plošiny včetně obsluhy při odstraňování následků mimořádných a kalamitních událostí na hladině VN a NN (pouze objednatelem požadované a schválené hod) </t>
  </si>
  <si>
    <t xml:space="preserve">Použití traktoru  včetně obsluhy při odstraňování následků mimořádných a kalamitních událostí na hladině VN a NN (pouze objednatelem požadované a schválené hod)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</si>
</sst>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0\ &quot;Kč&quot;;[Red]\-#,##0\ &quot;Kč&quot;"/>
    <numFmt numFmtId="44" formatCode="_-* #,##0.00\ &quot;Kč&quot;_-;\-* #,##0.00\ &quot;Kč&quot;_-;_-* &quot;-&quot;??\ &quot;Kč&quot;_-;_-@_-"/>
    <numFmt numFmtId="164" formatCode="_-* #,##0\ &quot;Kč&quot;_-;\-* #,##0\ &quot;Kč&quot;_-;_-* &quot;-&quot;??\ &quot;Kč&quot;_-;_-@_-"/>
    <numFmt numFmtId="165" formatCode="#,##0\ _K_č"/>
    <numFmt numFmtId="166" formatCode="#,##0\ &quot;Kč&quot;"/>
    <numFmt numFmtId="167" formatCode="#,##0.00\ &quot;Kč&quot;"/>
    <numFmt numFmtId="168" formatCode="_-* #,##0.00\ _K_č_-;\-* #,##0.00\ _K_č_-;_-* &quot;-&quot;??\ _K_č_-;_-@_-"/>
    <numFmt numFmtId="169" formatCode="_-* #,##0\ _K_č_-;\-* #,##0\ _K_č_-;_-* &quot;-&quot;??\ _K_č_-;_-@_-"/>
    <numFmt numFmtId="170" formatCode="0.0%"/>
  </numFmts>
  <fonts count="5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sz val="12"/>
      <name val="Arial"/>
      <family val="2"/>
      <charset val="238"/>
    </font>
    <font>
      <b/>
      <sz val="12"/>
      <name val="Arial"/>
      <family val="2"/>
      <charset val="238"/>
    </font>
    <font>
      <b/>
      <sz val="10"/>
      <name val="Arial"/>
      <family val="2"/>
      <charset val="238"/>
    </font>
    <font>
      <b/>
      <sz val="14"/>
      <name val="Calibri"/>
      <family val="2"/>
      <charset val="238"/>
      <scheme val="minor"/>
    </font>
    <font>
      <sz val="10"/>
      <name val="Calibri"/>
      <family val="2"/>
      <charset val="238"/>
      <scheme val="minor"/>
    </font>
    <font>
      <sz val="11"/>
      <name val="Calibri"/>
      <family val="2"/>
      <charset val="238"/>
      <scheme val="minor"/>
    </font>
    <font>
      <b/>
      <sz val="11"/>
      <color rgb="FF000000"/>
      <name val="Arial"/>
      <family val="2"/>
      <charset val="238"/>
    </font>
    <font>
      <b/>
      <sz val="12"/>
      <color rgb="FF000000"/>
      <name val="Arial"/>
      <family val="2"/>
      <charset val="238"/>
    </font>
    <font>
      <sz val="10"/>
      <color rgb="FF000000"/>
      <name val="Arial"/>
      <family val="2"/>
      <charset val="238"/>
    </font>
    <font>
      <b/>
      <sz val="12"/>
      <color rgb="FFFF0000"/>
      <name val="Arial"/>
      <family val="2"/>
      <charset val="238"/>
    </font>
    <font>
      <b/>
      <u/>
      <sz val="12"/>
      <name val="Calibri"/>
      <family val="2"/>
      <charset val="238"/>
      <scheme val="minor"/>
    </font>
    <font>
      <b/>
      <sz val="11"/>
      <color theme="1"/>
      <name val="Calibri"/>
      <family val="2"/>
      <charset val="238"/>
      <scheme val="minor"/>
    </font>
    <font>
      <b/>
      <sz val="11"/>
      <name val="Arial"/>
      <family val="2"/>
      <charset val="238"/>
    </font>
    <font>
      <sz val="10"/>
      <color theme="1"/>
      <name val="Calibri"/>
      <family val="2"/>
      <charset val="238"/>
      <scheme val="minor"/>
    </font>
    <font>
      <b/>
      <sz val="11"/>
      <name val="Calibri"/>
      <family val="2"/>
      <charset val="238"/>
      <scheme val="minor"/>
    </font>
    <font>
      <sz val="11"/>
      <color rgb="FF000000"/>
      <name val="Calibri"/>
      <family val="2"/>
      <charset val="238"/>
      <scheme val="minor"/>
    </font>
    <font>
      <b/>
      <u/>
      <sz val="20"/>
      <name val="Calibri"/>
      <family val="2"/>
      <charset val="238"/>
      <scheme val="minor"/>
    </font>
    <font>
      <u/>
      <sz val="20"/>
      <name val="Calibri"/>
      <family val="2"/>
      <charset val="238"/>
      <scheme val="minor"/>
    </font>
    <font>
      <sz val="8"/>
      <name val="Calibri"/>
      <family val="2"/>
      <scheme val="minor"/>
    </font>
    <font>
      <b/>
      <sz val="16"/>
      <name val="Calibri"/>
      <family val="2"/>
      <scheme val="minor"/>
    </font>
    <font>
      <b/>
      <sz val="16"/>
      <color rgb="FFFF0000"/>
      <name val="Calibri"/>
      <family val="2"/>
      <scheme val="minor"/>
    </font>
    <font>
      <sz val="16"/>
      <color rgb="FFFF0000"/>
      <name val="Calibri"/>
      <family val="2"/>
      <scheme val="minor"/>
    </font>
    <font>
      <sz val="11"/>
      <color indexed="8"/>
      <name val="Calibri"/>
      <family val="2"/>
      <charset val="238"/>
      <scheme val="minor"/>
    </font>
    <font>
      <vertAlign val="superscript"/>
      <sz val="11"/>
      <color indexed="8"/>
      <name val="Calibri"/>
      <family val="2"/>
      <charset val="238"/>
      <scheme val="minor"/>
    </font>
    <font>
      <b/>
      <u/>
      <sz val="14"/>
      <color theme="1"/>
      <name val="Calibri"/>
      <family val="2"/>
      <scheme val="minor"/>
    </font>
    <font>
      <sz val="11"/>
      <color theme="1"/>
      <name val="Calibri"/>
      <family val="2"/>
      <charset val="238"/>
    </font>
    <font>
      <b/>
      <sz val="12"/>
      <name val="Calibri"/>
      <family val="2"/>
      <charset val="238"/>
    </font>
    <font>
      <b/>
      <sz val="14"/>
      <name val="Calibri"/>
      <family val="2"/>
      <scheme val="minor"/>
    </font>
    <font>
      <sz val="10"/>
      <color theme="1"/>
      <name val="Arial"/>
      <family val="2"/>
      <charset val="238"/>
    </font>
    <font>
      <b/>
      <sz val="12"/>
      <color rgb="FFFF0000"/>
      <name val="Calibri"/>
      <family val="2"/>
      <charset val="238"/>
      <scheme val="minor"/>
    </font>
    <font>
      <b/>
      <sz val="11"/>
      <color indexed="8"/>
      <name val="Calibri"/>
      <family val="2"/>
      <charset val="238"/>
      <scheme val="minor"/>
    </font>
    <font>
      <sz val="10"/>
      <color indexed="8"/>
      <name val="Arial"/>
      <family val="2"/>
      <charset val="238"/>
    </font>
    <font>
      <vertAlign val="superscript"/>
      <sz val="11"/>
      <name val="Calibri"/>
      <family val="2"/>
      <charset val="238"/>
      <scheme val="minor"/>
    </font>
    <font>
      <sz val="11"/>
      <name val="Calibri"/>
      <family val="2"/>
      <charset val="238"/>
    </font>
    <font>
      <sz val="11"/>
      <color theme="1"/>
      <name val="Symbol"/>
      <family val="1"/>
      <charset val="2"/>
    </font>
    <font>
      <sz val="7"/>
      <color theme="1"/>
      <name val="Times New Roman"/>
      <family val="1"/>
      <charset val="238"/>
    </font>
    <font>
      <b/>
      <sz val="18"/>
      <color theme="1"/>
      <name val="Calibri"/>
      <family val="2"/>
      <charset val="238"/>
      <scheme val="minor"/>
    </font>
    <font>
      <b/>
      <sz val="12"/>
      <name val="Calibri"/>
      <family val="2"/>
      <charset val="238"/>
      <scheme val="minor"/>
    </font>
    <font>
      <b/>
      <vertAlign val="superscript"/>
      <sz val="11"/>
      <name val="Calibri"/>
      <family val="2"/>
      <charset val="238"/>
      <scheme val="minor"/>
    </font>
    <font>
      <sz val="14"/>
      <name val="Calibri"/>
      <family val="2"/>
      <scheme val="minor"/>
    </font>
    <font>
      <b/>
      <u/>
      <sz val="16"/>
      <color theme="1"/>
      <name val="Calibri"/>
      <family val="2"/>
      <scheme val="minor"/>
    </font>
    <font>
      <u/>
      <sz val="16"/>
      <color theme="1"/>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tint="0.79998168889431442"/>
        <bgColor indexed="64"/>
      </patternFill>
    </fill>
    <fill>
      <patternFill patternType="solid">
        <fgColor rgb="FFFFFF99"/>
        <bgColor indexed="64"/>
      </patternFill>
    </fill>
    <fill>
      <patternFill patternType="solid">
        <fgColor theme="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indexed="22"/>
        <bgColor indexed="64"/>
      </patternFill>
    </fill>
    <fill>
      <patternFill patternType="solid">
        <fgColor indexed="9"/>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thin">
        <color indexed="64"/>
      </top>
      <bottom/>
      <diagonal/>
    </border>
    <border>
      <left style="thick">
        <color rgb="FFFF0000"/>
      </left>
      <right style="thick">
        <color rgb="FFFF0000"/>
      </right>
      <top style="medium">
        <color indexed="64"/>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medium">
        <color indexed="64"/>
      </bottom>
      <diagonal/>
    </border>
    <border>
      <left style="thick">
        <color rgb="FFFF0000"/>
      </left>
      <right style="thick">
        <color rgb="FFFF0000"/>
      </right>
      <top style="medium">
        <color indexed="64"/>
      </top>
      <bottom/>
      <diagonal/>
    </border>
    <border>
      <left style="thick">
        <color rgb="FFFF0000"/>
      </left>
      <right style="thick">
        <color rgb="FFFF0000"/>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s>
  <cellStyleXfs count="25">
    <xf numFmtId="0" fontId="0" fillId="0" borderId="0"/>
    <xf numFmtId="0" fontId="10" fillId="0" borderId="0"/>
    <xf numFmtId="0" fontId="11" fillId="0" borderId="0" applyNumberFormat="0" applyFill="0" applyBorder="0" applyAlignment="0" applyProtection="0"/>
    <xf numFmtId="0" fontId="10" fillId="0" borderId="0"/>
    <xf numFmtId="0" fontId="10" fillId="0" borderId="0"/>
    <xf numFmtId="0" fontId="9" fillId="0" borderId="0"/>
    <xf numFmtId="0" fontId="12"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8" fillId="0" borderId="0"/>
    <xf numFmtId="9" fontId="8" fillId="0" borderId="0" applyFont="0" applyFill="0" applyBorder="0" applyAlignment="0" applyProtection="0"/>
    <xf numFmtId="0" fontId="42" fillId="0" borderId="0"/>
    <xf numFmtId="44" fontId="45" fillId="0" borderId="0" applyFont="0" applyFill="0" applyBorder="0" applyAlignment="0" applyProtection="0"/>
    <xf numFmtId="168" fontId="45" fillId="0" borderId="0" applyFont="0" applyFill="0" applyBorder="0" applyAlignment="0" applyProtection="0"/>
  </cellStyleXfs>
  <cellXfs count="219">
    <xf numFmtId="0" fontId="0" fillId="0" borderId="0" xfId="0"/>
    <xf numFmtId="0" fontId="10" fillId="0" borderId="0" xfId="1"/>
    <xf numFmtId="44" fontId="10" fillId="0" borderId="0" xfId="1" applyNumberFormat="1"/>
    <xf numFmtId="0" fontId="10" fillId="0" borderId="2" xfId="1" applyBorder="1"/>
    <xf numFmtId="0" fontId="10" fillId="0" borderId="3" xfId="1" applyBorder="1"/>
    <xf numFmtId="0" fontId="10" fillId="0" borderId="0" xfId="3"/>
    <xf numFmtId="0" fontId="10" fillId="0" borderId="6" xfId="1" applyBorder="1"/>
    <xf numFmtId="0" fontId="10" fillId="0" borderId="7" xfId="1" applyBorder="1"/>
    <xf numFmtId="0" fontId="10" fillId="0" borderId="8" xfId="1" applyBorder="1"/>
    <xf numFmtId="0" fontId="16" fillId="2" borderId="10" xfId="3" applyFont="1" applyFill="1" applyBorder="1" applyAlignment="1">
      <alignment horizontal="center" vertical="center"/>
    </xf>
    <xf numFmtId="0" fontId="16" fillId="2" borderId="10"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10" fillId="2" borderId="0" xfId="1" applyFill="1"/>
    <xf numFmtId="6" fontId="10" fillId="0" borderId="0" xfId="1" applyNumberFormat="1"/>
    <xf numFmtId="0" fontId="15" fillId="0" borderId="0" xfId="1" applyFont="1" applyAlignment="1">
      <alignment horizontal="left" vertical="center"/>
    </xf>
    <xf numFmtId="166" fontId="13" fillId="2" borderId="0" xfId="1" applyNumberFormat="1" applyFont="1" applyFill="1" applyAlignment="1">
      <alignment horizontal="center" vertical="center"/>
    </xf>
    <xf numFmtId="166" fontId="17" fillId="2" borderId="0" xfId="1" applyNumberFormat="1" applyFont="1" applyFill="1" applyAlignment="1">
      <alignment horizontal="center" vertical="center"/>
    </xf>
    <xf numFmtId="0" fontId="18" fillId="2" borderId="0" xfId="1" applyFont="1" applyFill="1"/>
    <xf numFmtId="0" fontId="20" fillId="0" borderId="11" xfId="3" applyFont="1" applyBorder="1" applyAlignment="1">
      <alignment horizontal="center" vertical="center" wrapText="1"/>
    </xf>
    <xf numFmtId="166" fontId="21" fillId="3" borderId="0" xfId="3" applyNumberFormat="1" applyFont="1" applyFill="1" applyAlignment="1">
      <alignment horizontal="center" vertical="center"/>
    </xf>
    <xf numFmtId="0" fontId="16" fillId="2" borderId="1" xfId="3" applyFont="1" applyFill="1" applyBorder="1" applyAlignment="1">
      <alignment horizontal="center" vertical="center" wrapText="1"/>
    </xf>
    <xf numFmtId="164" fontId="10" fillId="2" borderId="0" xfId="3" applyNumberFormat="1" applyFill="1" applyAlignment="1">
      <alignment horizontal="center" vertical="center"/>
    </xf>
    <xf numFmtId="165" fontId="10" fillId="0" borderId="0" xfId="3" applyNumberFormat="1" applyAlignment="1">
      <alignment horizontal="center" vertical="center"/>
    </xf>
    <xf numFmtId="166" fontId="15" fillId="4" borderId="9" xfId="1" applyNumberFormat="1" applyFont="1" applyFill="1" applyBorder="1" applyAlignment="1">
      <alignment horizontal="center" vertical="center"/>
    </xf>
    <xf numFmtId="0" fontId="24" fillId="2" borderId="0" xfId="1" applyFont="1" applyFill="1" applyAlignment="1">
      <alignment horizontal="left" vertical="center"/>
    </xf>
    <xf numFmtId="0" fontId="14" fillId="0" borderId="1" xfId="1" applyFont="1" applyBorder="1" applyAlignment="1">
      <alignment horizontal="left" vertical="center"/>
    </xf>
    <xf numFmtId="0" fontId="27" fillId="0" borderId="0" xfId="0" applyFont="1"/>
    <xf numFmtId="0" fontId="7" fillId="0" borderId="0" xfId="0" applyFont="1"/>
    <xf numFmtId="0" fontId="25" fillId="0" borderId="0" xfId="0" applyFont="1"/>
    <xf numFmtId="0" fontId="28" fillId="2" borderId="17" xfId="0" applyFont="1" applyFill="1" applyBorder="1" applyAlignment="1">
      <alignment horizontal="center" vertical="center" wrapText="1"/>
    </xf>
    <xf numFmtId="0" fontId="28" fillId="2" borderId="18" xfId="0" applyFont="1" applyFill="1" applyBorder="1" applyAlignment="1">
      <alignment horizontal="center" vertical="center" wrapText="1"/>
    </xf>
    <xf numFmtId="0" fontId="7" fillId="0" borderId="0" xfId="0" applyFont="1" applyAlignment="1">
      <alignment horizontal="center"/>
    </xf>
    <xf numFmtId="0" fontId="25" fillId="0" borderId="0" xfId="0" applyFont="1" applyAlignment="1">
      <alignment horizontal="center"/>
    </xf>
    <xf numFmtId="4" fontId="25" fillId="0" borderId="0" xfId="0" applyNumberFormat="1" applyFont="1" applyAlignment="1">
      <alignment horizontal="center"/>
    </xf>
    <xf numFmtId="0" fontId="25" fillId="0" borderId="0" xfId="0" applyFont="1" applyAlignment="1">
      <alignment vertical="center"/>
    </xf>
    <xf numFmtId="0" fontId="25" fillId="0" borderId="0" xfId="0" applyFont="1" applyAlignment="1">
      <alignment vertical="center" wrapText="1"/>
    </xf>
    <xf numFmtId="0" fontId="7" fillId="0" borderId="0" xfId="0" applyFont="1" applyAlignment="1">
      <alignment vertical="center" wrapText="1"/>
    </xf>
    <xf numFmtId="0" fontId="25" fillId="0" borderId="0" xfId="0" applyFont="1" applyAlignment="1">
      <alignment horizontal="center" vertical="center" wrapText="1"/>
    </xf>
    <xf numFmtId="0" fontId="25" fillId="0" borderId="0" xfId="0" applyFont="1" applyAlignment="1">
      <alignment horizontal="center" vertical="center"/>
    </xf>
    <xf numFmtId="0" fontId="7" fillId="0" borderId="0" xfId="0" applyFont="1" applyAlignment="1">
      <alignment horizontal="center" vertical="center" wrapText="1"/>
    </xf>
    <xf numFmtId="0" fontId="31" fillId="0" borderId="0" xfId="3" applyFont="1"/>
    <xf numFmtId="0" fontId="22" fillId="0" borderId="22" xfId="3" applyFont="1" applyBorder="1" applyAlignment="1">
      <alignment horizontal="center" vertical="center" wrapText="1"/>
    </xf>
    <xf numFmtId="0" fontId="29" fillId="6" borderId="4" xfId="0" applyFont="1" applyFill="1" applyBorder="1" applyAlignment="1">
      <alignment horizontal="center" vertical="center"/>
    </xf>
    <xf numFmtId="0" fontId="18" fillId="2" borderId="20" xfId="0" applyFont="1" applyFill="1" applyBorder="1" applyAlignment="1">
      <alignment horizontal="center" vertical="center" wrapText="1"/>
    </xf>
    <xf numFmtId="0" fontId="18" fillId="2" borderId="16" xfId="0" applyFont="1" applyFill="1" applyBorder="1" applyAlignment="1">
      <alignment vertical="center" wrapText="1"/>
    </xf>
    <xf numFmtId="0" fontId="18" fillId="2" borderId="16" xfId="0" applyFont="1" applyFill="1" applyBorder="1" applyAlignment="1">
      <alignment horizontal="center" vertical="center" wrapText="1"/>
    </xf>
    <xf numFmtId="0" fontId="28" fillId="2" borderId="31" xfId="0" applyFont="1" applyFill="1" applyBorder="1" applyAlignment="1">
      <alignment horizontal="center" vertical="center" wrapText="1"/>
    </xf>
    <xf numFmtId="0" fontId="18" fillId="2" borderId="32" xfId="0" applyFont="1" applyFill="1" applyBorder="1" applyAlignment="1">
      <alignment horizontal="center" vertical="center" wrapText="1"/>
    </xf>
    <xf numFmtId="164" fontId="10" fillId="0" borderId="30" xfId="3" applyNumberFormat="1" applyBorder="1" applyAlignment="1">
      <alignment horizontal="center" vertical="center"/>
    </xf>
    <xf numFmtId="164" fontId="10" fillId="0" borderId="28" xfId="3" applyNumberFormat="1" applyBorder="1" applyAlignment="1">
      <alignment horizontal="center" vertical="center"/>
    </xf>
    <xf numFmtId="164" fontId="10" fillId="0" borderId="26" xfId="3" applyNumberFormat="1" applyBorder="1" applyAlignment="1">
      <alignment horizontal="center" vertical="center"/>
    </xf>
    <xf numFmtId="164" fontId="10" fillId="2" borderId="36" xfId="3" applyNumberFormat="1" applyFill="1" applyBorder="1" applyAlignment="1">
      <alignment horizontal="center" vertical="center"/>
    </xf>
    <xf numFmtId="164" fontId="10" fillId="2" borderId="37" xfId="3" applyNumberFormat="1" applyFill="1" applyBorder="1" applyAlignment="1">
      <alignment horizontal="center" vertical="center"/>
    </xf>
    <xf numFmtId="164" fontId="10" fillId="2" borderId="12" xfId="3" applyNumberFormat="1" applyFill="1" applyBorder="1" applyAlignment="1">
      <alignment horizontal="center" vertical="center"/>
    </xf>
    <xf numFmtId="0" fontId="28" fillId="2" borderId="18" xfId="0" applyFont="1" applyFill="1" applyBorder="1" applyAlignment="1">
      <alignment horizontal="center" wrapText="1"/>
    </xf>
    <xf numFmtId="164" fontId="10" fillId="0" borderId="29" xfId="3" applyNumberFormat="1" applyBorder="1" applyAlignment="1">
      <alignment horizontal="center" vertical="center"/>
    </xf>
    <xf numFmtId="0" fontId="29" fillId="7" borderId="13" xfId="0" applyFont="1" applyFill="1" applyBorder="1" applyAlignment="1">
      <alignment horizontal="center" vertical="center"/>
    </xf>
    <xf numFmtId="4" fontId="6" fillId="7" borderId="21" xfId="0" applyNumberFormat="1" applyFont="1" applyFill="1" applyBorder="1" applyAlignment="1">
      <alignment horizontal="center" vertical="center" wrapText="1"/>
    </xf>
    <xf numFmtId="0" fontId="29" fillId="7" borderId="15" xfId="0" applyFont="1" applyFill="1" applyBorder="1" applyAlignment="1">
      <alignment horizontal="center" vertical="center"/>
    </xf>
    <xf numFmtId="0" fontId="29" fillId="8" borderId="13" xfId="0" applyFont="1" applyFill="1" applyBorder="1" applyAlignment="1">
      <alignment horizontal="center" vertical="center"/>
    </xf>
    <xf numFmtId="0" fontId="29" fillId="8" borderId="14" xfId="0" applyFont="1" applyFill="1" applyBorder="1" applyAlignment="1">
      <alignment horizontal="center" vertical="center"/>
    </xf>
    <xf numFmtId="0" fontId="29" fillId="8" borderId="15" xfId="0" applyFont="1" applyFill="1" applyBorder="1" applyAlignment="1">
      <alignment horizontal="center" vertical="center"/>
    </xf>
    <xf numFmtId="0" fontId="29" fillId="9" borderId="13" xfId="0" applyFont="1" applyFill="1" applyBorder="1" applyAlignment="1">
      <alignment horizontal="center" vertical="center"/>
    </xf>
    <xf numFmtId="0" fontId="6" fillId="9" borderId="21" xfId="0" applyFont="1" applyFill="1" applyBorder="1" applyAlignment="1">
      <alignment horizontal="center" vertical="center" wrapText="1"/>
    </xf>
    <xf numFmtId="0" fontId="29" fillId="9" borderId="14" xfId="0" applyFont="1" applyFill="1" applyBorder="1" applyAlignment="1">
      <alignment horizontal="center" vertical="center"/>
    </xf>
    <xf numFmtId="0" fontId="6" fillId="9" borderId="11" xfId="0" applyFont="1" applyFill="1" applyBorder="1" applyAlignment="1">
      <alignment horizontal="center" vertical="center" wrapText="1"/>
    </xf>
    <xf numFmtId="0" fontId="29" fillId="9" borderId="15" xfId="0" applyFont="1" applyFill="1" applyBorder="1" applyAlignment="1">
      <alignment horizontal="center" vertical="center"/>
    </xf>
    <xf numFmtId="0" fontId="6" fillId="9" borderId="19" xfId="0" applyFont="1" applyFill="1" applyBorder="1" applyAlignment="1">
      <alignment horizontal="center" vertical="center" wrapText="1"/>
    </xf>
    <xf numFmtId="0" fontId="29" fillId="10" borderId="17" xfId="0" applyFont="1" applyFill="1" applyBorder="1" applyAlignment="1">
      <alignment horizontal="center" vertical="center"/>
    </xf>
    <xf numFmtId="4" fontId="6" fillId="10" borderId="18" xfId="0" applyNumberFormat="1" applyFont="1" applyFill="1" applyBorder="1" applyAlignment="1">
      <alignment horizontal="center" vertical="center" wrapText="1"/>
    </xf>
    <xf numFmtId="0" fontId="36" fillId="9" borderId="21" xfId="0" applyFont="1" applyFill="1" applyBorder="1" applyAlignment="1">
      <alignment horizontal="left" vertical="center" wrapText="1" indent="1"/>
    </xf>
    <xf numFmtId="0" fontId="29" fillId="9" borderId="21" xfId="0" applyFont="1" applyFill="1" applyBorder="1" applyAlignment="1">
      <alignment horizontal="center" vertical="center" wrapText="1"/>
    </xf>
    <xf numFmtId="0" fontId="36" fillId="9" borderId="11" xfId="0" applyFont="1" applyFill="1" applyBorder="1" applyAlignment="1">
      <alignment horizontal="left" vertical="center" wrapText="1" indent="1"/>
    </xf>
    <xf numFmtId="0" fontId="29" fillId="9" borderId="11" xfId="0" applyFont="1" applyFill="1" applyBorder="1" applyAlignment="1">
      <alignment horizontal="center" vertical="center" wrapText="1"/>
    </xf>
    <xf numFmtId="0" fontId="19" fillId="9" borderId="11" xfId="0" applyFont="1" applyFill="1" applyBorder="1" applyAlignment="1">
      <alignment horizontal="left" vertical="center" wrapText="1" indent="1"/>
    </xf>
    <xf numFmtId="0" fontId="19" fillId="9" borderId="19" xfId="0" applyFont="1" applyFill="1" applyBorder="1" applyAlignment="1">
      <alignment horizontal="left" vertical="center" wrapText="1" indent="1"/>
    </xf>
    <xf numFmtId="0" fontId="29" fillId="9" borderId="19" xfId="0" applyFont="1" applyFill="1" applyBorder="1" applyAlignment="1">
      <alignment horizontal="center" vertical="center" wrapText="1"/>
    </xf>
    <xf numFmtId="0" fontId="6" fillId="10" borderId="18" xfId="0" applyFont="1" applyFill="1" applyBorder="1" applyAlignment="1">
      <alignment horizontal="center" vertical="center" wrapText="1"/>
    </xf>
    <xf numFmtId="0" fontId="6" fillId="7" borderId="21"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6" fillId="8" borderId="21" xfId="0" applyFont="1" applyFill="1" applyBorder="1" applyAlignment="1">
      <alignment horizontal="center" vertical="center" wrapText="1"/>
    </xf>
    <xf numFmtId="4" fontId="6" fillId="8" borderId="21" xfId="0" applyNumberFormat="1" applyFont="1" applyFill="1" applyBorder="1" applyAlignment="1">
      <alignment horizontal="center" vertical="center" wrapText="1"/>
    </xf>
    <xf numFmtId="0" fontId="6" fillId="8" borderId="11" xfId="0" applyFont="1" applyFill="1" applyBorder="1" applyAlignment="1">
      <alignment horizontal="center" vertical="center" wrapText="1"/>
    </xf>
    <xf numFmtId="4" fontId="6" fillId="8" borderId="11" xfId="0" applyNumberFormat="1" applyFont="1" applyFill="1" applyBorder="1" applyAlignment="1">
      <alignment horizontal="center" vertical="center" wrapText="1"/>
    </xf>
    <xf numFmtId="0" fontId="6" fillId="8" borderId="19" xfId="0" applyFont="1" applyFill="1" applyBorder="1" applyAlignment="1">
      <alignment horizontal="center" vertical="center" wrapText="1"/>
    </xf>
    <xf numFmtId="4" fontId="6" fillId="8" borderId="19" xfId="0" applyNumberFormat="1" applyFont="1" applyFill="1" applyBorder="1" applyAlignment="1">
      <alignment horizontal="center" vertical="center" wrapText="1"/>
    </xf>
    <xf numFmtId="0" fontId="38" fillId="0" borderId="0" xfId="0" applyFont="1" applyAlignment="1">
      <alignment horizontal="center" vertical="center" wrapText="1"/>
    </xf>
    <xf numFmtId="0" fontId="40" fillId="0" borderId="42" xfId="3" applyFont="1" applyBorder="1" applyAlignment="1">
      <alignment horizontal="left" vertical="center" wrapText="1" indent="1"/>
    </xf>
    <xf numFmtId="0" fontId="40" fillId="0" borderId="43" xfId="3" applyFont="1" applyBorder="1" applyAlignment="1">
      <alignment horizontal="left" vertical="center" wrapText="1" indent="1"/>
    </xf>
    <xf numFmtId="0" fontId="40" fillId="0" borderId="44" xfId="3" applyFont="1" applyBorder="1" applyAlignment="1">
      <alignment horizontal="left" vertical="center" wrapText="1" indent="1"/>
    </xf>
    <xf numFmtId="0" fontId="40" fillId="0" borderId="45" xfId="3" applyFont="1" applyBorder="1" applyAlignment="1">
      <alignment horizontal="left" vertical="center" wrapText="1" indent="1"/>
    </xf>
    <xf numFmtId="4" fontId="5" fillId="7" borderId="19" xfId="0" applyNumberFormat="1" applyFont="1" applyFill="1" applyBorder="1" applyAlignment="1">
      <alignment horizontal="center" vertical="center" wrapText="1"/>
    </xf>
    <xf numFmtId="0" fontId="5" fillId="7" borderId="21" xfId="0" applyFont="1" applyFill="1" applyBorder="1" applyAlignment="1">
      <alignment vertical="center" wrapText="1"/>
    </xf>
    <xf numFmtId="0" fontId="5" fillId="7" borderId="19" xfId="0" applyFont="1" applyFill="1" applyBorder="1" applyAlignment="1">
      <alignment vertical="center" wrapText="1"/>
    </xf>
    <xf numFmtId="0" fontId="5" fillId="8" borderId="11" xfId="0" applyFont="1" applyFill="1" applyBorder="1" applyAlignment="1">
      <alignment vertical="center" wrapText="1"/>
    </xf>
    <xf numFmtId="0" fontId="5" fillId="8" borderId="19" xfId="0" applyFont="1" applyFill="1" applyBorder="1" applyAlignment="1">
      <alignment vertical="center" wrapText="1"/>
    </xf>
    <xf numFmtId="4" fontId="28" fillId="2" borderId="27" xfId="0" applyNumberFormat="1" applyFont="1" applyFill="1" applyBorder="1" applyAlignment="1">
      <alignment horizontal="center" vertical="center" wrapText="1"/>
    </xf>
    <xf numFmtId="4" fontId="18" fillId="2" borderId="29" xfId="0" applyNumberFormat="1" applyFont="1" applyFill="1" applyBorder="1" applyAlignment="1">
      <alignment horizontal="center" vertical="center" wrapText="1"/>
    </xf>
    <xf numFmtId="4" fontId="7" fillId="0" borderId="0" xfId="0" applyNumberFormat="1" applyFont="1" applyAlignment="1">
      <alignment horizontal="center"/>
    </xf>
    <xf numFmtId="167" fontId="6" fillId="10" borderId="27" xfId="0" applyNumberFormat="1" applyFont="1" applyFill="1" applyBorder="1" applyAlignment="1">
      <alignment horizontal="center" vertical="center" wrapText="1"/>
    </xf>
    <xf numFmtId="167" fontId="6" fillId="7" borderId="21" xfId="0" applyNumberFormat="1" applyFont="1" applyFill="1" applyBorder="1" applyAlignment="1">
      <alignment horizontal="center" vertical="center" wrapText="1"/>
    </xf>
    <xf numFmtId="167" fontId="6" fillId="7" borderId="19" xfId="0" applyNumberFormat="1" applyFont="1" applyFill="1" applyBorder="1" applyAlignment="1">
      <alignment horizontal="center" vertical="center" wrapText="1"/>
    </xf>
    <xf numFmtId="167" fontId="6" fillId="8" borderId="30" xfId="0" applyNumberFormat="1" applyFont="1" applyFill="1" applyBorder="1" applyAlignment="1">
      <alignment horizontal="center" vertical="center" wrapText="1"/>
    </xf>
    <xf numFmtId="167" fontId="6" fillId="8" borderId="28" xfId="0" applyNumberFormat="1" applyFont="1" applyFill="1" applyBorder="1" applyAlignment="1">
      <alignment horizontal="center" vertical="center" wrapText="1"/>
    </xf>
    <xf numFmtId="167" fontId="6" fillId="8" borderId="26" xfId="0" applyNumberFormat="1" applyFont="1" applyFill="1" applyBorder="1" applyAlignment="1">
      <alignment horizontal="center" vertical="center" wrapText="1"/>
    </xf>
    <xf numFmtId="167" fontId="6" fillId="9" borderId="21" xfId="0" applyNumberFormat="1" applyFont="1" applyFill="1" applyBorder="1" applyAlignment="1">
      <alignment horizontal="center" vertical="center" wrapText="1"/>
    </xf>
    <xf numFmtId="167" fontId="6" fillId="9" borderId="11" xfId="0" applyNumberFormat="1" applyFont="1" applyFill="1" applyBorder="1" applyAlignment="1">
      <alignment horizontal="center" vertical="center" wrapText="1"/>
    </xf>
    <xf numFmtId="167" fontId="6" fillId="9" borderId="19" xfId="0" applyNumberFormat="1" applyFont="1" applyFill="1" applyBorder="1" applyAlignment="1">
      <alignment horizontal="center" vertical="center" wrapText="1"/>
    </xf>
    <xf numFmtId="0" fontId="0" fillId="0" borderId="0" xfId="0" applyAlignment="1">
      <alignment wrapText="1"/>
    </xf>
    <xf numFmtId="0" fontId="42" fillId="0" borderId="0" xfId="22"/>
    <xf numFmtId="0" fontId="42" fillId="0" borderId="0" xfId="22" applyAlignment="1">
      <alignment vertical="center"/>
    </xf>
    <xf numFmtId="0" fontId="43" fillId="0" borderId="0" xfId="22" applyFont="1" applyAlignment="1">
      <alignment horizontal="left" vertical="center" wrapText="1"/>
    </xf>
    <xf numFmtId="0" fontId="44" fillId="11" borderId="13" xfId="22" applyFont="1" applyFill="1" applyBorder="1" applyAlignment="1">
      <alignment horizontal="center" vertical="center" wrapText="1"/>
    </xf>
    <xf numFmtId="0" fontId="19" fillId="0" borderId="11" xfId="22" applyFont="1" applyBorder="1" applyAlignment="1">
      <alignment horizontal="left" vertical="center" wrapText="1" indent="1"/>
    </xf>
    <xf numFmtId="0" fontId="19" fillId="0" borderId="11" xfId="22" applyFont="1" applyBorder="1" applyAlignment="1">
      <alignment horizontal="center" vertical="center" wrapText="1"/>
    </xf>
    <xf numFmtId="49" fontId="5" fillId="0" borderId="11" xfId="22" applyNumberFormat="1" applyFont="1" applyBorder="1" applyAlignment="1">
      <alignment horizontal="left" vertical="center" wrapText="1"/>
    </xf>
    <xf numFmtId="169" fontId="19" fillId="0" borderId="11" xfId="24" applyNumberFormat="1" applyFont="1" applyBorder="1" applyAlignment="1">
      <alignment vertical="center" wrapText="1"/>
    </xf>
    <xf numFmtId="2" fontId="19" fillId="12" borderId="11" xfId="23" applyNumberFormat="1" applyFont="1" applyFill="1" applyBorder="1" applyAlignment="1">
      <alignment horizontal="center" vertical="center"/>
    </xf>
    <xf numFmtId="2" fontId="19" fillId="0" borderId="11" xfId="23" applyNumberFormat="1" applyFont="1" applyFill="1" applyBorder="1" applyAlignment="1">
      <alignment horizontal="left" vertical="center" wrapText="1" indent="1"/>
    </xf>
    <xf numFmtId="2" fontId="19" fillId="0" borderId="11" xfId="23" applyNumberFormat="1" applyFont="1" applyFill="1" applyBorder="1" applyAlignment="1">
      <alignment horizontal="left" vertical="center" wrapText="1"/>
    </xf>
    <xf numFmtId="0" fontId="19" fillId="0" borderId="22" xfId="22" applyFont="1" applyBorder="1" applyAlignment="1">
      <alignment horizontal="center" vertical="center" wrapText="1"/>
    </xf>
    <xf numFmtId="0" fontId="19" fillId="0" borderId="16" xfId="22" applyFont="1" applyBorder="1" applyAlignment="1">
      <alignment vertical="center" wrapText="1"/>
    </xf>
    <xf numFmtId="0" fontId="5" fillId="0" borderId="16" xfId="22" applyFont="1" applyBorder="1" applyAlignment="1">
      <alignment vertical="center" wrapText="1"/>
    </xf>
    <xf numFmtId="0" fontId="40" fillId="0" borderId="0" xfId="3" applyFont="1" applyAlignment="1">
      <alignment horizontal="left" vertical="center" wrapText="1"/>
    </xf>
    <xf numFmtId="0" fontId="25" fillId="0" borderId="0" xfId="0" applyFont="1" applyAlignment="1">
      <alignment horizontal="justify" vertical="center"/>
    </xf>
    <xf numFmtId="0" fontId="48" fillId="0" borderId="0" xfId="0" applyFont="1" applyAlignment="1">
      <alignment horizontal="justify" vertical="center"/>
    </xf>
    <xf numFmtId="0" fontId="25" fillId="0" borderId="0" xfId="0" applyFont="1" applyAlignment="1">
      <alignment horizontal="justify"/>
    </xf>
    <xf numFmtId="0" fontId="22" fillId="0" borderId="0" xfId="0" applyFont="1" applyAlignment="1">
      <alignment horizontal="left" vertical="center" indent="1"/>
    </xf>
    <xf numFmtId="0" fontId="0" fillId="0" borderId="0" xfId="0" applyAlignment="1">
      <alignment vertical="center"/>
    </xf>
    <xf numFmtId="0" fontId="0" fillId="0" borderId="0" xfId="0" applyAlignment="1">
      <alignment horizontal="justify" vertical="center" wrapText="1"/>
    </xf>
    <xf numFmtId="0" fontId="0" fillId="0" borderId="0" xfId="0" applyAlignment="1">
      <alignment vertical="center" wrapText="1"/>
    </xf>
    <xf numFmtId="0" fontId="44" fillId="11" borderId="21" xfId="22" applyFont="1" applyFill="1" applyBorder="1" applyAlignment="1">
      <alignment horizontal="center" vertical="center" wrapText="1"/>
    </xf>
    <xf numFmtId="0" fontId="44" fillId="11" borderId="21" xfId="22" applyFont="1" applyFill="1" applyBorder="1" applyAlignment="1">
      <alignment horizontal="center" vertical="center"/>
    </xf>
    <xf numFmtId="0" fontId="28" fillId="11" borderId="21" xfId="22" applyFont="1" applyFill="1" applyBorder="1" applyAlignment="1">
      <alignment horizontal="center" vertical="center" wrapText="1"/>
    </xf>
    <xf numFmtId="0" fontId="44" fillId="11" borderId="47" xfId="22" applyFont="1" applyFill="1" applyBorder="1" applyAlignment="1">
      <alignment horizontal="center" vertical="center" wrapText="1"/>
    </xf>
    <xf numFmtId="0" fontId="19" fillId="0" borderId="14" xfId="22" applyFont="1" applyBorder="1" applyAlignment="1">
      <alignment horizontal="left" vertical="center" wrapText="1" indent="1"/>
    </xf>
    <xf numFmtId="49" fontId="5" fillId="0" borderId="48" xfId="22" applyNumberFormat="1" applyFont="1" applyBorder="1" applyAlignment="1">
      <alignment horizontal="left" vertical="center" wrapText="1" indent="1"/>
    </xf>
    <xf numFmtId="2" fontId="19" fillId="0" borderId="48" xfId="23" applyNumberFormat="1" applyFont="1" applyFill="1" applyBorder="1" applyAlignment="1">
      <alignment horizontal="left" vertical="center" wrapText="1" indent="1"/>
    </xf>
    <xf numFmtId="0" fontId="19" fillId="0" borderId="52" xfId="22" applyFont="1" applyBorder="1" applyAlignment="1">
      <alignment horizontal="left" vertical="center" wrapText="1" indent="1"/>
    </xf>
    <xf numFmtId="0" fontId="5" fillId="0" borderId="49" xfId="22" applyFont="1" applyBorder="1" applyAlignment="1">
      <alignment vertical="center" wrapText="1"/>
    </xf>
    <xf numFmtId="0" fontId="19" fillId="0" borderId="15" xfId="22" applyFont="1" applyBorder="1" applyAlignment="1">
      <alignment horizontal="left" vertical="center" wrapText="1" indent="1"/>
    </xf>
    <xf numFmtId="0" fontId="19" fillId="0" borderId="19" xfId="22" applyFont="1" applyBorder="1" applyAlignment="1">
      <alignment horizontal="center" vertical="center" wrapText="1"/>
    </xf>
    <xf numFmtId="0" fontId="19" fillId="0" borderId="19" xfId="22" applyFont="1" applyBorder="1" applyAlignment="1">
      <alignment vertical="center" wrapText="1"/>
    </xf>
    <xf numFmtId="0" fontId="5" fillId="0" borderId="19" xfId="22" applyFont="1" applyBorder="1" applyAlignment="1">
      <alignment vertical="center" wrapText="1"/>
    </xf>
    <xf numFmtId="0" fontId="5" fillId="0" borderId="53" xfId="22" applyFont="1" applyBorder="1" applyAlignment="1">
      <alignment vertical="center" wrapText="1"/>
    </xf>
    <xf numFmtId="0" fontId="5" fillId="0" borderId="0" xfId="0" applyFont="1"/>
    <xf numFmtId="0" fontId="19" fillId="0" borderId="0" xfId="0" applyFont="1" applyAlignment="1">
      <alignment horizontal="left" vertical="top" wrapText="1"/>
    </xf>
    <xf numFmtId="170" fontId="23" fillId="5" borderId="38" xfId="3" applyNumberFormat="1" applyFont="1" applyFill="1" applyBorder="1" applyAlignment="1" applyProtection="1">
      <alignment horizontal="center" vertical="center"/>
      <protection locked="0"/>
    </xf>
    <xf numFmtId="170" fontId="23" fillId="5" borderId="34" xfId="3" applyNumberFormat="1" applyFont="1" applyFill="1" applyBorder="1" applyAlignment="1" applyProtection="1">
      <alignment horizontal="center" vertical="center"/>
      <protection locked="0"/>
    </xf>
    <xf numFmtId="170" fontId="23" fillId="5" borderId="35" xfId="3" applyNumberFormat="1" applyFont="1" applyFill="1" applyBorder="1" applyAlignment="1" applyProtection="1">
      <alignment horizontal="center" vertical="center"/>
      <protection locked="0"/>
    </xf>
    <xf numFmtId="167" fontId="28" fillId="10" borderId="40" xfId="0" applyNumberFormat="1" applyFont="1" applyFill="1" applyBorder="1" applyAlignment="1">
      <alignment horizontal="center" vertical="center" wrapText="1"/>
    </xf>
    <xf numFmtId="167" fontId="28" fillId="7" borderId="33" xfId="0" applyNumberFormat="1" applyFont="1" applyFill="1" applyBorder="1" applyAlignment="1">
      <alignment horizontal="center" vertical="center" wrapText="1"/>
    </xf>
    <xf numFmtId="167" fontId="28" fillId="7" borderId="41" xfId="0" applyNumberFormat="1" applyFont="1" applyFill="1" applyBorder="1" applyAlignment="1">
      <alignment horizontal="center" vertical="center" wrapText="1"/>
    </xf>
    <xf numFmtId="167" fontId="28" fillId="8" borderId="33" xfId="0" applyNumberFormat="1" applyFont="1" applyFill="1" applyBorder="1" applyAlignment="1">
      <alignment horizontal="center" vertical="center" wrapText="1"/>
    </xf>
    <xf numFmtId="167" fontId="28" fillId="8" borderId="34" xfId="0" applyNumberFormat="1" applyFont="1" applyFill="1" applyBorder="1" applyAlignment="1">
      <alignment horizontal="center" vertical="center" wrapText="1"/>
    </xf>
    <xf numFmtId="167" fontId="28" fillId="8" borderId="39" xfId="0" applyNumberFormat="1" applyFont="1" applyFill="1" applyBorder="1" applyAlignment="1">
      <alignment horizontal="center" vertical="center" wrapText="1"/>
    </xf>
    <xf numFmtId="167" fontId="28" fillId="9" borderId="33" xfId="0" applyNumberFormat="1" applyFont="1" applyFill="1" applyBorder="1" applyAlignment="1">
      <alignment horizontal="center" vertical="center" wrapText="1"/>
    </xf>
    <xf numFmtId="167" fontId="28" fillId="9" borderId="34" xfId="0" applyNumberFormat="1" applyFont="1" applyFill="1" applyBorder="1" applyAlignment="1">
      <alignment horizontal="center" vertical="center" wrapText="1"/>
    </xf>
    <xf numFmtId="167" fontId="28" fillId="9" borderId="39" xfId="0" applyNumberFormat="1" applyFont="1" applyFill="1" applyBorder="1" applyAlignment="1">
      <alignment horizontal="center" vertical="center" wrapText="1"/>
    </xf>
    <xf numFmtId="166" fontId="4" fillId="6" borderId="0" xfId="0" applyNumberFormat="1" applyFont="1" applyFill="1" applyAlignment="1">
      <alignment horizontal="center" vertical="center" wrapText="1"/>
    </xf>
    <xf numFmtId="0" fontId="3" fillId="10" borderId="18" xfId="0" applyFont="1" applyFill="1" applyBorder="1" applyAlignment="1">
      <alignment vertical="center" wrapText="1"/>
    </xf>
    <xf numFmtId="0" fontId="2" fillId="8" borderId="21" xfId="0" applyFont="1" applyFill="1" applyBorder="1" applyAlignment="1">
      <alignment vertical="center" wrapText="1"/>
    </xf>
    <xf numFmtId="0" fontId="2" fillId="8" borderId="11" xfId="0" applyFont="1" applyFill="1" applyBorder="1" applyAlignment="1">
      <alignment vertical="center" wrapText="1"/>
    </xf>
    <xf numFmtId="0" fontId="30" fillId="0" borderId="0" xfId="1" applyFont="1" applyAlignment="1">
      <alignment horizontal="center" vertical="center" wrapText="1"/>
    </xf>
    <xf numFmtId="0" fontId="30" fillId="0" borderId="0" xfId="0" applyFont="1" applyAlignment="1">
      <alignment horizontal="center" wrapText="1"/>
    </xf>
    <xf numFmtId="0" fontId="15" fillId="0" borderId="0" xfId="1" applyFont="1" applyAlignment="1">
      <alignment horizontal="left" vertical="center" wrapText="1"/>
    </xf>
    <xf numFmtId="0" fontId="15" fillId="0" borderId="5" xfId="1" applyFont="1" applyBorder="1" applyAlignment="1">
      <alignment horizontal="left" vertical="center" wrapText="1"/>
    </xf>
    <xf numFmtId="0" fontId="26" fillId="5" borderId="4" xfId="1" applyFont="1" applyFill="1" applyBorder="1" applyAlignment="1">
      <alignment wrapText="1"/>
    </xf>
    <xf numFmtId="0" fontId="25" fillId="5" borderId="0" xfId="0" applyFont="1" applyFill="1" applyAlignment="1">
      <alignment wrapText="1"/>
    </xf>
    <xf numFmtId="0" fontId="25" fillId="5" borderId="5" xfId="0" applyFont="1" applyFill="1" applyBorder="1" applyAlignment="1">
      <alignment wrapText="1"/>
    </xf>
    <xf numFmtId="0" fontId="34" fillId="0" borderId="0" xfId="1" applyFont="1" applyAlignment="1">
      <alignment horizontal="center" vertical="center" wrapText="1"/>
    </xf>
    <xf numFmtId="0" fontId="35" fillId="0" borderId="0" xfId="0" applyFont="1" applyAlignment="1">
      <alignment horizontal="center" wrapText="1"/>
    </xf>
    <xf numFmtId="0" fontId="16" fillId="0" borderId="23"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34" fillId="0" borderId="7" xfId="1" applyFont="1" applyBorder="1" applyAlignment="1">
      <alignment horizontal="center" vertical="center" wrapText="1"/>
    </xf>
    <xf numFmtId="0" fontId="33" fillId="0" borderId="7" xfId="1" applyFont="1" applyBorder="1" applyAlignment="1">
      <alignment horizontal="center" vertical="center" wrapText="1"/>
    </xf>
    <xf numFmtId="0" fontId="7" fillId="0" borderId="7" xfId="0" applyFont="1" applyBorder="1" applyAlignment="1">
      <alignment wrapText="1"/>
    </xf>
    <xf numFmtId="0" fontId="7" fillId="0" borderId="7" xfId="0" applyFont="1" applyBorder="1"/>
    <xf numFmtId="0" fontId="4" fillId="6" borderId="0" xfId="0" applyFont="1" applyFill="1" applyAlignment="1">
      <alignment wrapText="1"/>
    </xf>
    <xf numFmtId="0" fontId="54" fillId="0" borderId="0" xfId="0" applyFont="1" applyAlignment="1">
      <alignment horizontal="center" vertical="center" wrapText="1"/>
    </xf>
    <xf numFmtId="0" fontId="55" fillId="0" borderId="0" xfId="0" applyFont="1" applyAlignment="1">
      <alignment wrapText="1"/>
    </xf>
    <xf numFmtId="0" fontId="41" fillId="0" borderId="0" xfId="1" applyFont="1" applyAlignment="1">
      <alignment horizontal="center" vertical="center" wrapText="1"/>
    </xf>
    <xf numFmtId="0" fontId="53" fillId="0" borderId="0" xfId="0" applyFont="1" applyAlignment="1">
      <alignment horizontal="center" wrapText="1"/>
    </xf>
    <xf numFmtId="0" fontId="53" fillId="0" borderId="0" xfId="0" applyFont="1" applyAlignment="1">
      <alignment wrapText="1"/>
    </xf>
    <xf numFmtId="0" fontId="19" fillId="0" borderId="11" xfId="22" applyFont="1" applyBorder="1" applyAlignment="1">
      <alignment horizontal="left" vertical="center" wrapText="1" indent="1"/>
    </xf>
    <xf numFmtId="2" fontId="19" fillId="12" borderId="11" xfId="23" applyNumberFormat="1" applyFont="1" applyFill="1" applyBorder="1" applyAlignment="1">
      <alignment horizontal="left" vertical="center" wrapText="1"/>
    </xf>
    <xf numFmtId="0" fontId="19" fillId="0" borderId="48" xfId="22" applyFont="1" applyBorder="1" applyAlignment="1">
      <alignment horizontal="left" vertical="center" wrapText="1" indent="1"/>
    </xf>
    <xf numFmtId="0" fontId="19" fillId="0" borderId="11" xfId="22" applyFont="1" applyBorder="1" applyAlignment="1">
      <alignment horizontal="left" vertical="center" wrapText="1"/>
    </xf>
    <xf numFmtId="0" fontId="39" fillId="0" borderId="0" xfId="0" applyFont="1" applyAlignment="1">
      <alignment horizontal="justify" vertical="center" wrapText="1"/>
    </xf>
    <xf numFmtId="0" fontId="39" fillId="0" borderId="0" xfId="0" applyFont="1" applyAlignment="1">
      <alignment vertical="center" wrapText="1"/>
    </xf>
    <xf numFmtId="0" fontId="39" fillId="0" borderId="0" xfId="0" applyFont="1" applyAlignment="1">
      <alignment wrapText="1"/>
    </xf>
    <xf numFmtId="0" fontId="5" fillId="0" borderId="16" xfId="22" applyFont="1" applyBorder="1" applyAlignment="1">
      <alignment horizontal="left" vertical="center" wrapText="1"/>
    </xf>
    <xf numFmtId="0" fontId="5" fillId="0" borderId="46" xfId="22" applyFont="1" applyBorder="1" applyAlignment="1">
      <alignment horizontal="left" vertical="center" wrapText="1"/>
    </xf>
    <xf numFmtId="0" fontId="5" fillId="0" borderId="22" xfId="22" applyFont="1" applyBorder="1" applyAlignment="1">
      <alignment horizontal="left" vertical="center" wrapText="1"/>
    </xf>
    <xf numFmtId="0" fontId="42" fillId="0" borderId="11" xfId="22" applyBorder="1" applyAlignment="1">
      <alignment horizontal="left" vertical="center" wrapText="1"/>
    </xf>
    <xf numFmtId="0" fontId="5" fillId="0" borderId="11" xfId="22" applyFont="1" applyBorder="1" applyAlignment="1">
      <alignment horizontal="left" vertical="center" wrapText="1"/>
    </xf>
    <xf numFmtId="0" fontId="42" fillId="0" borderId="48" xfId="22" applyBorder="1" applyAlignment="1">
      <alignment horizontal="left" vertical="center" wrapText="1"/>
    </xf>
    <xf numFmtId="0" fontId="40" fillId="0" borderId="0" xfId="3" applyFont="1" applyAlignment="1">
      <alignment horizontal="left" vertical="center" wrapText="1"/>
    </xf>
    <xf numFmtId="0" fontId="0" fillId="0" borderId="0" xfId="0"/>
    <xf numFmtId="0" fontId="47" fillId="0" borderId="0" xfId="3" applyFont="1" applyAlignment="1">
      <alignment horizontal="left" vertical="center" wrapText="1"/>
    </xf>
    <xf numFmtId="0" fontId="5" fillId="0" borderId="0" xfId="0" applyFont="1" applyAlignment="1">
      <alignment wrapText="1"/>
    </xf>
    <xf numFmtId="0" fontId="19" fillId="0" borderId="16" xfId="22" applyFont="1" applyBorder="1" applyAlignment="1">
      <alignment horizontal="left" vertical="center" wrapText="1" indent="1"/>
    </xf>
    <xf numFmtId="0" fontId="19" fillId="0" borderId="22" xfId="22" applyFont="1" applyBorder="1" applyAlignment="1">
      <alignment horizontal="left" vertical="center" wrapText="1" indent="1"/>
    </xf>
    <xf numFmtId="0" fontId="5" fillId="0" borderId="49" xfId="22" applyFont="1" applyBorder="1" applyAlignment="1">
      <alignment horizontal="left" vertical="center" wrapText="1" indent="1"/>
    </xf>
    <xf numFmtId="0" fontId="5" fillId="0" borderId="50" xfId="22" applyFont="1" applyBorder="1" applyAlignment="1">
      <alignment horizontal="left" vertical="center" wrapText="1" indent="1"/>
    </xf>
    <xf numFmtId="0" fontId="19" fillId="0" borderId="46" xfId="22" applyFont="1" applyBorder="1" applyAlignment="1">
      <alignment horizontal="left" vertical="center" wrapText="1" indent="1"/>
    </xf>
    <xf numFmtId="0" fontId="5" fillId="0" borderId="51" xfId="22" applyFont="1" applyBorder="1" applyAlignment="1">
      <alignment horizontal="left" vertical="center" wrapText="1" indent="1"/>
    </xf>
    <xf numFmtId="0" fontId="50" fillId="0" borderId="0" xfId="22" applyFont="1" applyAlignment="1">
      <alignment horizontal="center" wrapText="1"/>
    </xf>
    <xf numFmtId="0" fontId="50" fillId="0" borderId="0" xfId="0" applyFont="1" applyAlignment="1">
      <alignment horizontal="center" wrapText="1"/>
    </xf>
    <xf numFmtId="0" fontId="48" fillId="0" borderId="0" xfId="0" applyFont="1" applyAlignment="1">
      <alignment horizontal="justify" vertical="center" wrapText="1"/>
    </xf>
    <xf numFmtId="0" fontId="0" fillId="0" borderId="0" xfId="0" applyAlignment="1">
      <alignment vertical="center" wrapText="1"/>
    </xf>
    <xf numFmtId="0" fontId="0" fillId="0" borderId="0" xfId="0" applyAlignment="1">
      <alignment wrapText="1"/>
    </xf>
    <xf numFmtId="0" fontId="48" fillId="0" borderId="0" xfId="0" applyFont="1" applyAlignment="1">
      <alignment horizontal="justify" vertical="center"/>
    </xf>
    <xf numFmtId="0" fontId="0" fillId="0" borderId="0" xfId="0" applyAlignment="1">
      <alignment vertical="center"/>
    </xf>
    <xf numFmtId="0" fontId="0" fillId="0" borderId="0" xfId="0" applyAlignment="1">
      <alignment horizontal="justify" vertical="center" wrapText="1"/>
    </xf>
    <xf numFmtId="0" fontId="25" fillId="0" borderId="0" xfId="0" applyFont="1" applyAlignment="1">
      <alignment horizontal="justify" vertical="center"/>
    </xf>
    <xf numFmtId="0" fontId="51" fillId="0" borderId="0" xfId="22" applyFont="1" applyAlignment="1">
      <alignment horizontal="left" vertical="center" wrapText="1"/>
    </xf>
    <xf numFmtId="0" fontId="0" fillId="0" borderId="0" xfId="0" applyAlignment="1">
      <alignment horizontal="justify" vertical="center"/>
    </xf>
  </cellXfs>
  <cellStyles count="25">
    <cellStyle name="Čárka 2" xfId="24" xr:uid="{086152AE-0D76-4537-B901-8B7D5A5D21F1}"/>
    <cellStyle name="Hypertextový odkaz 2" xfId="2" xr:uid="{00000000-0005-0000-0000-000000000000}"/>
    <cellStyle name="Měna 2" xfId="23" xr:uid="{1882089E-32F5-454B-A2AC-57422E14241D}"/>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3" xfId="20" xr:uid="{B96C5DF7-EAB4-43EC-8032-A3BAB7AA6106}"/>
    <cellStyle name="Normální 14" xfId="22" xr:uid="{8BEA2D32-44BE-4FD7-A6B0-9192786210D7}"/>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 name="Procenta 6" xfId="21" xr:uid="{AE167F2B-6C1E-4DBB-A52F-64101CFB3D3C}"/>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showGridLines="0" tabSelected="1" view="pageBreakPreview" zoomScale="70" zoomScaleNormal="70" zoomScaleSheetLayoutView="70" zoomScalePageLayoutView="90" workbookViewId="0">
      <selection activeCell="C20" sqref="C20"/>
    </sheetView>
  </sheetViews>
  <sheetFormatPr defaultRowHeight="12.75" x14ac:dyDescent="0.2"/>
  <cols>
    <col min="1" max="1" width="51.28515625" style="1" customWidth="1"/>
    <col min="2" max="2" width="21.140625" style="1" customWidth="1"/>
    <col min="3" max="3" width="24.42578125" style="1" customWidth="1"/>
    <col min="4" max="4" width="25" style="1" customWidth="1"/>
    <col min="5" max="248" width="8.85546875" style="5"/>
    <col min="249" max="249" width="5.85546875" style="5" customWidth="1"/>
    <col min="250" max="250" width="48" style="5" customWidth="1"/>
    <col min="251" max="251" width="26.42578125" style="5" customWidth="1"/>
    <col min="252" max="252" width="21.7109375" style="5" customWidth="1"/>
    <col min="253" max="253" width="24.28515625" style="5" customWidth="1"/>
    <col min="254" max="254" width="28" style="5" customWidth="1"/>
    <col min="255" max="255" width="3.7109375" style="5" customWidth="1"/>
    <col min="256" max="256" width="9.140625" style="5" customWidth="1"/>
    <col min="257" max="504" width="8.85546875" style="5"/>
    <col min="505" max="505" width="5.85546875" style="5" customWidth="1"/>
    <col min="506" max="506" width="48" style="5" customWidth="1"/>
    <col min="507" max="507" width="26.42578125" style="5" customWidth="1"/>
    <col min="508" max="508" width="21.7109375" style="5" customWidth="1"/>
    <col min="509" max="509" width="24.28515625" style="5" customWidth="1"/>
    <col min="510" max="510" width="28" style="5" customWidth="1"/>
    <col min="511" max="511" width="3.7109375" style="5" customWidth="1"/>
    <col min="512" max="512" width="9.140625" style="5" customWidth="1"/>
    <col min="513" max="760" width="8.85546875" style="5"/>
    <col min="761" max="761" width="5.85546875" style="5" customWidth="1"/>
    <col min="762" max="762" width="48" style="5" customWidth="1"/>
    <col min="763" max="763" width="26.42578125" style="5" customWidth="1"/>
    <col min="764" max="764" width="21.7109375" style="5" customWidth="1"/>
    <col min="765" max="765" width="24.28515625" style="5" customWidth="1"/>
    <col min="766" max="766" width="28" style="5" customWidth="1"/>
    <col min="767" max="767" width="3.7109375" style="5" customWidth="1"/>
    <col min="768" max="768" width="9.140625" style="5" customWidth="1"/>
    <col min="769" max="1016" width="8.85546875" style="5"/>
    <col min="1017" max="1017" width="5.85546875" style="5" customWidth="1"/>
    <col min="1018" max="1018" width="48" style="5" customWidth="1"/>
    <col min="1019" max="1019" width="26.42578125" style="5" customWidth="1"/>
    <col min="1020" max="1020" width="21.7109375" style="5" customWidth="1"/>
    <col min="1021" max="1021" width="24.28515625" style="5" customWidth="1"/>
    <col min="1022" max="1022" width="28" style="5" customWidth="1"/>
    <col min="1023" max="1023" width="3.7109375" style="5" customWidth="1"/>
    <col min="1024" max="1024" width="9.140625" style="5" customWidth="1"/>
    <col min="1025" max="1272" width="8.85546875" style="5"/>
    <col min="1273" max="1273" width="5.85546875" style="5" customWidth="1"/>
    <col min="1274" max="1274" width="48" style="5" customWidth="1"/>
    <col min="1275" max="1275" width="26.42578125" style="5" customWidth="1"/>
    <col min="1276" max="1276" width="21.7109375" style="5" customWidth="1"/>
    <col min="1277" max="1277" width="24.28515625" style="5" customWidth="1"/>
    <col min="1278" max="1278" width="28" style="5" customWidth="1"/>
    <col min="1279" max="1279" width="3.7109375" style="5" customWidth="1"/>
    <col min="1280" max="1280" width="9.140625" style="5" customWidth="1"/>
    <col min="1281" max="1528" width="8.85546875" style="5"/>
    <col min="1529" max="1529" width="5.85546875" style="5" customWidth="1"/>
    <col min="1530" max="1530" width="48" style="5" customWidth="1"/>
    <col min="1531" max="1531" width="26.42578125" style="5" customWidth="1"/>
    <col min="1532" max="1532" width="21.7109375" style="5" customWidth="1"/>
    <col min="1533" max="1533" width="24.28515625" style="5" customWidth="1"/>
    <col min="1534" max="1534" width="28" style="5" customWidth="1"/>
    <col min="1535" max="1535" width="3.7109375" style="5" customWidth="1"/>
    <col min="1536" max="1536" width="9.140625" style="5" customWidth="1"/>
    <col min="1537" max="1784" width="8.85546875" style="5"/>
    <col min="1785" max="1785" width="5.85546875" style="5" customWidth="1"/>
    <col min="1786" max="1786" width="48" style="5" customWidth="1"/>
    <col min="1787" max="1787" width="26.42578125" style="5" customWidth="1"/>
    <col min="1788" max="1788" width="21.7109375" style="5" customWidth="1"/>
    <col min="1789" max="1789" width="24.28515625" style="5" customWidth="1"/>
    <col min="1790" max="1790" width="28" style="5" customWidth="1"/>
    <col min="1791" max="1791" width="3.7109375" style="5" customWidth="1"/>
    <col min="1792" max="1792" width="9.140625" style="5" customWidth="1"/>
    <col min="1793" max="2040" width="8.85546875" style="5"/>
    <col min="2041" max="2041" width="5.85546875" style="5" customWidth="1"/>
    <col min="2042" max="2042" width="48" style="5" customWidth="1"/>
    <col min="2043" max="2043" width="26.42578125" style="5" customWidth="1"/>
    <col min="2044" max="2044" width="21.7109375" style="5" customWidth="1"/>
    <col min="2045" max="2045" width="24.28515625" style="5" customWidth="1"/>
    <col min="2046" max="2046" width="28" style="5" customWidth="1"/>
    <col min="2047" max="2047" width="3.7109375" style="5" customWidth="1"/>
    <col min="2048" max="2048" width="9.140625" style="5" customWidth="1"/>
    <col min="2049" max="2296" width="8.85546875" style="5"/>
    <col min="2297" max="2297" width="5.85546875" style="5" customWidth="1"/>
    <col min="2298" max="2298" width="48" style="5" customWidth="1"/>
    <col min="2299" max="2299" width="26.42578125" style="5" customWidth="1"/>
    <col min="2300" max="2300" width="21.7109375" style="5" customWidth="1"/>
    <col min="2301" max="2301" width="24.28515625" style="5" customWidth="1"/>
    <col min="2302" max="2302" width="28" style="5" customWidth="1"/>
    <col min="2303" max="2303" width="3.7109375" style="5" customWidth="1"/>
    <col min="2304" max="2304" width="9.140625" style="5" customWidth="1"/>
    <col min="2305" max="2552" width="8.85546875" style="5"/>
    <col min="2553" max="2553" width="5.85546875" style="5" customWidth="1"/>
    <col min="2554" max="2554" width="48" style="5" customWidth="1"/>
    <col min="2555" max="2555" width="26.42578125" style="5" customWidth="1"/>
    <col min="2556" max="2556" width="21.7109375" style="5" customWidth="1"/>
    <col min="2557" max="2557" width="24.28515625" style="5" customWidth="1"/>
    <col min="2558" max="2558" width="28" style="5" customWidth="1"/>
    <col min="2559" max="2559" width="3.7109375" style="5" customWidth="1"/>
    <col min="2560" max="2560" width="9.140625" style="5" customWidth="1"/>
    <col min="2561" max="2808" width="8.85546875" style="5"/>
    <col min="2809" max="2809" width="5.85546875" style="5" customWidth="1"/>
    <col min="2810" max="2810" width="48" style="5" customWidth="1"/>
    <col min="2811" max="2811" width="26.42578125" style="5" customWidth="1"/>
    <col min="2812" max="2812" width="21.7109375" style="5" customWidth="1"/>
    <col min="2813" max="2813" width="24.28515625" style="5" customWidth="1"/>
    <col min="2814" max="2814" width="28" style="5" customWidth="1"/>
    <col min="2815" max="2815" width="3.7109375" style="5" customWidth="1"/>
    <col min="2816" max="2816" width="9.140625" style="5" customWidth="1"/>
    <col min="2817" max="3064" width="8.85546875" style="5"/>
    <col min="3065" max="3065" width="5.85546875" style="5" customWidth="1"/>
    <col min="3066" max="3066" width="48" style="5" customWidth="1"/>
    <col min="3067" max="3067" width="26.42578125" style="5" customWidth="1"/>
    <col min="3068" max="3068" width="21.7109375" style="5" customWidth="1"/>
    <col min="3069" max="3069" width="24.28515625" style="5" customWidth="1"/>
    <col min="3070" max="3070" width="28" style="5" customWidth="1"/>
    <col min="3071" max="3071" width="3.7109375" style="5" customWidth="1"/>
    <col min="3072" max="3072" width="9.140625" style="5" customWidth="1"/>
    <col min="3073" max="3320" width="8.85546875" style="5"/>
    <col min="3321" max="3321" width="5.85546875" style="5" customWidth="1"/>
    <col min="3322" max="3322" width="48" style="5" customWidth="1"/>
    <col min="3323" max="3323" width="26.42578125" style="5" customWidth="1"/>
    <col min="3324" max="3324" width="21.7109375" style="5" customWidth="1"/>
    <col min="3325" max="3325" width="24.28515625" style="5" customWidth="1"/>
    <col min="3326" max="3326" width="28" style="5" customWidth="1"/>
    <col min="3327" max="3327" width="3.7109375" style="5" customWidth="1"/>
    <col min="3328" max="3328" width="9.140625" style="5" customWidth="1"/>
    <col min="3329" max="3576" width="8.85546875" style="5"/>
    <col min="3577" max="3577" width="5.85546875" style="5" customWidth="1"/>
    <col min="3578" max="3578" width="48" style="5" customWidth="1"/>
    <col min="3579" max="3579" width="26.42578125" style="5" customWidth="1"/>
    <col min="3580" max="3580" width="21.7109375" style="5" customWidth="1"/>
    <col min="3581" max="3581" width="24.28515625" style="5" customWidth="1"/>
    <col min="3582" max="3582" width="28" style="5" customWidth="1"/>
    <col min="3583" max="3583" width="3.7109375" style="5" customWidth="1"/>
    <col min="3584" max="3584" width="9.140625" style="5" customWidth="1"/>
    <col min="3585" max="3832" width="8.85546875" style="5"/>
    <col min="3833" max="3833" width="5.85546875" style="5" customWidth="1"/>
    <col min="3834" max="3834" width="48" style="5" customWidth="1"/>
    <col min="3835" max="3835" width="26.42578125" style="5" customWidth="1"/>
    <col min="3836" max="3836" width="21.7109375" style="5" customWidth="1"/>
    <col min="3837" max="3837" width="24.28515625" style="5" customWidth="1"/>
    <col min="3838" max="3838" width="28" style="5" customWidth="1"/>
    <col min="3839" max="3839" width="3.7109375" style="5" customWidth="1"/>
    <col min="3840" max="3840" width="9.140625" style="5" customWidth="1"/>
    <col min="3841" max="4088" width="8.85546875" style="5"/>
    <col min="4089" max="4089" width="5.85546875" style="5" customWidth="1"/>
    <col min="4090" max="4090" width="48" style="5" customWidth="1"/>
    <col min="4091" max="4091" width="26.42578125" style="5" customWidth="1"/>
    <col min="4092" max="4092" width="21.7109375" style="5" customWidth="1"/>
    <col min="4093" max="4093" width="24.28515625" style="5" customWidth="1"/>
    <col min="4094" max="4094" width="28" style="5" customWidth="1"/>
    <col min="4095" max="4095" width="3.7109375" style="5" customWidth="1"/>
    <col min="4096" max="4096" width="9.140625" style="5" customWidth="1"/>
    <col min="4097" max="4344" width="8.85546875" style="5"/>
    <col min="4345" max="4345" width="5.85546875" style="5" customWidth="1"/>
    <col min="4346" max="4346" width="48" style="5" customWidth="1"/>
    <col min="4347" max="4347" width="26.42578125" style="5" customWidth="1"/>
    <col min="4348" max="4348" width="21.7109375" style="5" customWidth="1"/>
    <col min="4349" max="4349" width="24.28515625" style="5" customWidth="1"/>
    <col min="4350" max="4350" width="28" style="5" customWidth="1"/>
    <col min="4351" max="4351" width="3.7109375" style="5" customWidth="1"/>
    <col min="4352" max="4352" width="9.140625" style="5" customWidth="1"/>
    <col min="4353" max="4600" width="8.85546875" style="5"/>
    <col min="4601" max="4601" width="5.85546875" style="5" customWidth="1"/>
    <col min="4602" max="4602" width="48" style="5" customWidth="1"/>
    <col min="4603" max="4603" width="26.42578125" style="5" customWidth="1"/>
    <col min="4604" max="4604" width="21.7109375" style="5" customWidth="1"/>
    <col min="4605" max="4605" width="24.28515625" style="5" customWidth="1"/>
    <col min="4606" max="4606" width="28" style="5" customWidth="1"/>
    <col min="4607" max="4607" width="3.7109375" style="5" customWidth="1"/>
    <col min="4608" max="4608" width="9.140625" style="5" customWidth="1"/>
    <col min="4609" max="4856" width="8.85546875" style="5"/>
    <col min="4857" max="4857" width="5.85546875" style="5" customWidth="1"/>
    <col min="4858" max="4858" width="48" style="5" customWidth="1"/>
    <col min="4859" max="4859" width="26.42578125" style="5" customWidth="1"/>
    <col min="4860" max="4860" width="21.7109375" style="5" customWidth="1"/>
    <col min="4861" max="4861" width="24.28515625" style="5" customWidth="1"/>
    <col min="4862" max="4862" width="28" style="5" customWidth="1"/>
    <col min="4863" max="4863" width="3.7109375" style="5" customWidth="1"/>
    <col min="4864" max="4864" width="9.140625" style="5" customWidth="1"/>
    <col min="4865" max="5112" width="8.85546875" style="5"/>
    <col min="5113" max="5113" width="5.85546875" style="5" customWidth="1"/>
    <col min="5114" max="5114" width="48" style="5" customWidth="1"/>
    <col min="5115" max="5115" width="26.42578125" style="5" customWidth="1"/>
    <col min="5116" max="5116" width="21.7109375" style="5" customWidth="1"/>
    <col min="5117" max="5117" width="24.28515625" style="5" customWidth="1"/>
    <col min="5118" max="5118" width="28" style="5" customWidth="1"/>
    <col min="5119" max="5119" width="3.7109375" style="5" customWidth="1"/>
    <col min="5120" max="5120" width="9.140625" style="5" customWidth="1"/>
    <col min="5121" max="5368" width="8.85546875" style="5"/>
    <col min="5369" max="5369" width="5.85546875" style="5" customWidth="1"/>
    <col min="5370" max="5370" width="48" style="5" customWidth="1"/>
    <col min="5371" max="5371" width="26.42578125" style="5" customWidth="1"/>
    <col min="5372" max="5372" width="21.7109375" style="5" customWidth="1"/>
    <col min="5373" max="5373" width="24.28515625" style="5" customWidth="1"/>
    <col min="5374" max="5374" width="28" style="5" customWidth="1"/>
    <col min="5375" max="5375" width="3.7109375" style="5" customWidth="1"/>
    <col min="5376" max="5376" width="9.140625" style="5" customWidth="1"/>
    <col min="5377" max="5624" width="8.85546875" style="5"/>
    <col min="5625" max="5625" width="5.85546875" style="5" customWidth="1"/>
    <col min="5626" max="5626" width="48" style="5" customWidth="1"/>
    <col min="5627" max="5627" width="26.42578125" style="5" customWidth="1"/>
    <col min="5628" max="5628" width="21.7109375" style="5" customWidth="1"/>
    <col min="5629" max="5629" width="24.28515625" style="5" customWidth="1"/>
    <col min="5630" max="5630" width="28" style="5" customWidth="1"/>
    <col min="5631" max="5631" width="3.7109375" style="5" customWidth="1"/>
    <col min="5632" max="5632" width="9.140625" style="5" customWidth="1"/>
    <col min="5633" max="5880" width="8.85546875" style="5"/>
    <col min="5881" max="5881" width="5.85546875" style="5" customWidth="1"/>
    <col min="5882" max="5882" width="48" style="5" customWidth="1"/>
    <col min="5883" max="5883" width="26.42578125" style="5" customWidth="1"/>
    <col min="5884" max="5884" width="21.7109375" style="5" customWidth="1"/>
    <col min="5885" max="5885" width="24.28515625" style="5" customWidth="1"/>
    <col min="5886" max="5886" width="28" style="5" customWidth="1"/>
    <col min="5887" max="5887" width="3.7109375" style="5" customWidth="1"/>
    <col min="5888" max="5888" width="9.140625" style="5" customWidth="1"/>
    <col min="5889" max="6136" width="8.85546875" style="5"/>
    <col min="6137" max="6137" width="5.85546875" style="5" customWidth="1"/>
    <col min="6138" max="6138" width="48" style="5" customWidth="1"/>
    <col min="6139" max="6139" width="26.42578125" style="5" customWidth="1"/>
    <col min="6140" max="6140" width="21.7109375" style="5" customWidth="1"/>
    <col min="6141" max="6141" width="24.28515625" style="5" customWidth="1"/>
    <col min="6142" max="6142" width="28" style="5" customWidth="1"/>
    <col min="6143" max="6143" width="3.7109375" style="5" customWidth="1"/>
    <col min="6144" max="6144" width="9.140625" style="5" customWidth="1"/>
    <col min="6145" max="6392" width="8.85546875" style="5"/>
    <col min="6393" max="6393" width="5.85546875" style="5" customWidth="1"/>
    <col min="6394" max="6394" width="48" style="5" customWidth="1"/>
    <col min="6395" max="6395" width="26.42578125" style="5" customWidth="1"/>
    <col min="6396" max="6396" width="21.7109375" style="5" customWidth="1"/>
    <col min="6397" max="6397" width="24.28515625" style="5" customWidth="1"/>
    <col min="6398" max="6398" width="28" style="5" customWidth="1"/>
    <col min="6399" max="6399" width="3.7109375" style="5" customWidth="1"/>
    <col min="6400" max="6400" width="9.140625" style="5" customWidth="1"/>
    <col min="6401" max="6648" width="8.85546875" style="5"/>
    <col min="6649" max="6649" width="5.85546875" style="5" customWidth="1"/>
    <col min="6650" max="6650" width="48" style="5" customWidth="1"/>
    <col min="6651" max="6651" width="26.42578125" style="5" customWidth="1"/>
    <col min="6652" max="6652" width="21.7109375" style="5" customWidth="1"/>
    <col min="6653" max="6653" width="24.28515625" style="5" customWidth="1"/>
    <col min="6654" max="6654" width="28" style="5" customWidth="1"/>
    <col min="6655" max="6655" width="3.7109375" style="5" customWidth="1"/>
    <col min="6656" max="6656" width="9.140625" style="5" customWidth="1"/>
    <col min="6657" max="6904" width="8.85546875" style="5"/>
    <col min="6905" max="6905" width="5.85546875" style="5" customWidth="1"/>
    <col min="6906" max="6906" width="48" style="5" customWidth="1"/>
    <col min="6907" max="6907" width="26.42578125" style="5" customWidth="1"/>
    <col min="6908" max="6908" width="21.7109375" style="5" customWidth="1"/>
    <col min="6909" max="6909" width="24.28515625" style="5" customWidth="1"/>
    <col min="6910" max="6910" width="28" style="5" customWidth="1"/>
    <col min="6911" max="6911" width="3.7109375" style="5" customWidth="1"/>
    <col min="6912" max="6912" width="9.140625" style="5" customWidth="1"/>
    <col min="6913" max="7160" width="8.85546875" style="5"/>
    <col min="7161" max="7161" width="5.85546875" style="5" customWidth="1"/>
    <col min="7162" max="7162" width="48" style="5" customWidth="1"/>
    <col min="7163" max="7163" width="26.42578125" style="5" customWidth="1"/>
    <col min="7164" max="7164" width="21.7109375" style="5" customWidth="1"/>
    <col min="7165" max="7165" width="24.28515625" style="5" customWidth="1"/>
    <col min="7166" max="7166" width="28" style="5" customWidth="1"/>
    <col min="7167" max="7167" width="3.7109375" style="5" customWidth="1"/>
    <col min="7168" max="7168" width="9.140625" style="5" customWidth="1"/>
    <col min="7169" max="7416" width="8.85546875" style="5"/>
    <col min="7417" max="7417" width="5.85546875" style="5" customWidth="1"/>
    <col min="7418" max="7418" width="48" style="5" customWidth="1"/>
    <col min="7419" max="7419" width="26.42578125" style="5" customWidth="1"/>
    <col min="7420" max="7420" width="21.7109375" style="5" customWidth="1"/>
    <col min="7421" max="7421" width="24.28515625" style="5" customWidth="1"/>
    <col min="7422" max="7422" width="28" style="5" customWidth="1"/>
    <col min="7423" max="7423" width="3.7109375" style="5" customWidth="1"/>
    <col min="7424" max="7424" width="9.140625" style="5" customWidth="1"/>
    <col min="7425" max="7672" width="8.85546875" style="5"/>
    <col min="7673" max="7673" width="5.85546875" style="5" customWidth="1"/>
    <col min="7674" max="7674" width="48" style="5" customWidth="1"/>
    <col min="7675" max="7675" width="26.42578125" style="5" customWidth="1"/>
    <col min="7676" max="7676" width="21.7109375" style="5" customWidth="1"/>
    <col min="7677" max="7677" width="24.28515625" style="5" customWidth="1"/>
    <col min="7678" max="7678" width="28" style="5" customWidth="1"/>
    <col min="7679" max="7679" width="3.7109375" style="5" customWidth="1"/>
    <col min="7680" max="7680" width="9.140625" style="5" customWidth="1"/>
    <col min="7681" max="7928" width="8.85546875" style="5"/>
    <col min="7929" max="7929" width="5.85546875" style="5" customWidth="1"/>
    <col min="7930" max="7930" width="48" style="5" customWidth="1"/>
    <col min="7931" max="7931" width="26.42578125" style="5" customWidth="1"/>
    <col min="7932" max="7932" width="21.7109375" style="5" customWidth="1"/>
    <col min="7933" max="7933" width="24.28515625" style="5" customWidth="1"/>
    <col min="7934" max="7934" width="28" style="5" customWidth="1"/>
    <col min="7935" max="7935" width="3.7109375" style="5" customWidth="1"/>
    <col min="7936" max="7936" width="9.140625" style="5" customWidth="1"/>
    <col min="7937" max="8184" width="8.85546875" style="5"/>
    <col min="8185" max="8185" width="5.85546875" style="5" customWidth="1"/>
    <col min="8186" max="8186" width="48" style="5" customWidth="1"/>
    <col min="8187" max="8187" width="26.42578125" style="5" customWidth="1"/>
    <col min="8188" max="8188" width="21.7109375" style="5" customWidth="1"/>
    <col min="8189" max="8189" width="24.28515625" style="5" customWidth="1"/>
    <col min="8190" max="8190" width="28" style="5" customWidth="1"/>
    <col min="8191" max="8191" width="3.7109375" style="5" customWidth="1"/>
    <col min="8192" max="8192" width="9.140625" style="5" customWidth="1"/>
    <col min="8193" max="8440" width="8.85546875" style="5"/>
    <col min="8441" max="8441" width="5.85546875" style="5" customWidth="1"/>
    <col min="8442" max="8442" width="48" style="5" customWidth="1"/>
    <col min="8443" max="8443" width="26.42578125" style="5" customWidth="1"/>
    <col min="8444" max="8444" width="21.7109375" style="5" customWidth="1"/>
    <col min="8445" max="8445" width="24.28515625" style="5" customWidth="1"/>
    <col min="8446" max="8446" width="28" style="5" customWidth="1"/>
    <col min="8447" max="8447" width="3.7109375" style="5" customWidth="1"/>
    <col min="8448" max="8448" width="9.140625" style="5" customWidth="1"/>
    <col min="8449" max="8696" width="8.85546875" style="5"/>
    <col min="8697" max="8697" width="5.85546875" style="5" customWidth="1"/>
    <col min="8698" max="8698" width="48" style="5" customWidth="1"/>
    <col min="8699" max="8699" width="26.42578125" style="5" customWidth="1"/>
    <col min="8700" max="8700" width="21.7109375" style="5" customWidth="1"/>
    <col min="8701" max="8701" width="24.28515625" style="5" customWidth="1"/>
    <col min="8702" max="8702" width="28" style="5" customWidth="1"/>
    <col min="8703" max="8703" width="3.7109375" style="5" customWidth="1"/>
    <col min="8704" max="8704" width="9.140625" style="5" customWidth="1"/>
    <col min="8705" max="8952" width="8.85546875" style="5"/>
    <col min="8953" max="8953" width="5.85546875" style="5" customWidth="1"/>
    <col min="8954" max="8954" width="48" style="5" customWidth="1"/>
    <col min="8955" max="8955" width="26.42578125" style="5" customWidth="1"/>
    <col min="8956" max="8956" width="21.7109375" style="5" customWidth="1"/>
    <col min="8957" max="8957" width="24.28515625" style="5" customWidth="1"/>
    <col min="8958" max="8958" width="28" style="5" customWidth="1"/>
    <col min="8959" max="8959" width="3.7109375" style="5" customWidth="1"/>
    <col min="8960" max="8960" width="9.140625" style="5" customWidth="1"/>
    <col min="8961" max="9208" width="8.85546875" style="5"/>
    <col min="9209" max="9209" width="5.85546875" style="5" customWidth="1"/>
    <col min="9210" max="9210" width="48" style="5" customWidth="1"/>
    <col min="9211" max="9211" width="26.42578125" style="5" customWidth="1"/>
    <col min="9212" max="9212" width="21.7109375" style="5" customWidth="1"/>
    <col min="9213" max="9213" width="24.28515625" style="5" customWidth="1"/>
    <col min="9214" max="9214" width="28" style="5" customWidth="1"/>
    <col min="9215" max="9215" width="3.7109375" style="5" customWidth="1"/>
    <col min="9216" max="9216" width="9.140625" style="5" customWidth="1"/>
    <col min="9217" max="9464" width="8.85546875" style="5"/>
    <col min="9465" max="9465" width="5.85546875" style="5" customWidth="1"/>
    <col min="9466" max="9466" width="48" style="5" customWidth="1"/>
    <col min="9467" max="9467" width="26.42578125" style="5" customWidth="1"/>
    <col min="9468" max="9468" width="21.7109375" style="5" customWidth="1"/>
    <col min="9469" max="9469" width="24.28515625" style="5" customWidth="1"/>
    <col min="9470" max="9470" width="28" style="5" customWidth="1"/>
    <col min="9471" max="9471" width="3.7109375" style="5" customWidth="1"/>
    <col min="9472" max="9472" width="9.140625" style="5" customWidth="1"/>
    <col min="9473" max="9720" width="8.85546875" style="5"/>
    <col min="9721" max="9721" width="5.85546875" style="5" customWidth="1"/>
    <col min="9722" max="9722" width="48" style="5" customWidth="1"/>
    <col min="9723" max="9723" width="26.42578125" style="5" customWidth="1"/>
    <col min="9724" max="9724" width="21.7109375" style="5" customWidth="1"/>
    <col min="9725" max="9725" width="24.28515625" style="5" customWidth="1"/>
    <col min="9726" max="9726" width="28" style="5" customWidth="1"/>
    <col min="9727" max="9727" width="3.7109375" style="5" customWidth="1"/>
    <col min="9728" max="9728" width="9.140625" style="5" customWidth="1"/>
    <col min="9729" max="9976" width="8.85546875" style="5"/>
    <col min="9977" max="9977" width="5.85546875" style="5" customWidth="1"/>
    <col min="9978" max="9978" width="48" style="5" customWidth="1"/>
    <col min="9979" max="9979" width="26.42578125" style="5" customWidth="1"/>
    <col min="9980" max="9980" width="21.7109375" style="5" customWidth="1"/>
    <col min="9981" max="9981" width="24.28515625" style="5" customWidth="1"/>
    <col min="9982" max="9982" width="28" style="5" customWidth="1"/>
    <col min="9983" max="9983" width="3.7109375" style="5" customWidth="1"/>
    <col min="9984" max="9984" width="9.140625" style="5" customWidth="1"/>
    <col min="9985" max="10232" width="8.85546875" style="5"/>
    <col min="10233" max="10233" width="5.85546875" style="5" customWidth="1"/>
    <col min="10234" max="10234" width="48" style="5" customWidth="1"/>
    <col min="10235" max="10235" width="26.42578125" style="5" customWidth="1"/>
    <col min="10236" max="10236" width="21.7109375" style="5" customWidth="1"/>
    <col min="10237" max="10237" width="24.28515625" style="5" customWidth="1"/>
    <col min="10238" max="10238" width="28" style="5" customWidth="1"/>
    <col min="10239" max="10239" width="3.7109375" style="5" customWidth="1"/>
    <col min="10240" max="10240" width="9.140625" style="5" customWidth="1"/>
    <col min="10241" max="10488" width="8.85546875" style="5"/>
    <col min="10489" max="10489" width="5.85546875" style="5" customWidth="1"/>
    <col min="10490" max="10490" width="48" style="5" customWidth="1"/>
    <col min="10491" max="10491" width="26.42578125" style="5" customWidth="1"/>
    <col min="10492" max="10492" width="21.7109375" style="5" customWidth="1"/>
    <col min="10493" max="10493" width="24.28515625" style="5" customWidth="1"/>
    <col min="10494" max="10494" width="28" style="5" customWidth="1"/>
    <col min="10495" max="10495" width="3.7109375" style="5" customWidth="1"/>
    <col min="10496" max="10496" width="9.140625" style="5" customWidth="1"/>
    <col min="10497" max="10744" width="8.85546875" style="5"/>
    <col min="10745" max="10745" width="5.85546875" style="5" customWidth="1"/>
    <col min="10746" max="10746" width="48" style="5" customWidth="1"/>
    <col min="10747" max="10747" width="26.42578125" style="5" customWidth="1"/>
    <col min="10748" max="10748" width="21.7109375" style="5" customWidth="1"/>
    <col min="10749" max="10749" width="24.28515625" style="5" customWidth="1"/>
    <col min="10750" max="10750" width="28" style="5" customWidth="1"/>
    <col min="10751" max="10751" width="3.7109375" style="5" customWidth="1"/>
    <col min="10752" max="10752" width="9.140625" style="5" customWidth="1"/>
    <col min="10753" max="11000" width="8.85546875" style="5"/>
    <col min="11001" max="11001" width="5.85546875" style="5" customWidth="1"/>
    <col min="11002" max="11002" width="48" style="5" customWidth="1"/>
    <col min="11003" max="11003" width="26.42578125" style="5" customWidth="1"/>
    <col min="11004" max="11004" width="21.7109375" style="5" customWidth="1"/>
    <col min="11005" max="11005" width="24.28515625" style="5" customWidth="1"/>
    <col min="11006" max="11006" width="28" style="5" customWidth="1"/>
    <col min="11007" max="11007" width="3.7109375" style="5" customWidth="1"/>
    <col min="11008" max="11008" width="9.140625" style="5" customWidth="1"/>
    <col min="11009" max="11256" width="8.85546875" style="5"/>
    <col min="11257" max="11257" width="5.85546875" style="5" customWidth="1"/>
    <col min="11258" max="11258" width="48" style="5" customWidth="1"/>
    <col min="11259" max="11259" width="26.42578125" style="5" customWidth="1"/>
    <col min="11260" max="11260" width="21.7109375" style="5" customWidth="1"/>
    <col min="11261" max="11261" width="24.28515625" style="5" customWidth="1"/>
    <col min="11262" max="11262" width="28" style="5" customWidth="1"/>
    <col min="11263" max="11263" width="3.7109375" style="5" customWidth="1"/>
    <col min="11264" max="11264" width="9.140625" style="5" customWidth="1"/>
    <col min="11265" max="11512" width="8.85546875" style="5"/>
    <col min="11513" max="11513" width="5.85546875" style="5" customWidth="1"/>
    <col min="11514" max="11514" width="48" style="5" customWidth="1"/>
    <col min="11515" max="11515" width="26.42578125" style="5" customWidth="1"/>
    <col min="11516" max="11516" width="21.7109375" style="5" customWidth="1"/>
    <col min="11517" max="11517" width="24.28515625" style="5" customWidth="1"/>
    <col min="11518" max="11518" width="28" style="5" customWidth="1"/>
    <col min="11519" max="11519" width="3.7109375" style="5" customWidth="1"/>
    <col min="11520" max="11520" width="9.140625" style="5" customWidth="1"/>
    <col min="11521" max="11768" width="8.85546875" style="5"/>
    <col min="11769" max="11769" width="5.85546875" style="5" customWidth="1"/>
    <col min="11770" max="11770" width="48" style="5" customWidth="1"/>
    <col min="11771" max="11771" width="26.42578125" style="5" customWidth="1"/>
    <col min="11772" max="11772" width="21.7109375" style="5" customWidth="1"/>
    <col min="11773" max="11773" width="24.28515625" style="5" customWidth="1"/>
    <col min="11774" max="11774" width="28" style="5" customWidth="1"/>
    <col min="11775" max="11775" width="3.7109375" style="5" customWidth="1"/>
    <col min="11776" max="11776" width="9.140625" style="5" customWidth="1"/>
    <col min="11777" max="12024" width="8.85546875" style="5"/>
    <col min="12025" max="12025" width="5.85546875" style="5" customWidth="1"/>
    <col min="12026" max="12026" width="48" style="5" customWidth="1"/>
    <col min="12027" max="12027" width="26.42578125" style="5" customWidth="1"/>
    <col min="12028" max="12028" width="21.7109375" style="5" customWidth="1"/>
    <col min="12029" max="12029" width="24.28515625" style="5" customWidth="1"/>
    <col min="12030" max="12030" width="28" style="5" customWidth="1"/>
    <col min="12031" max="12031" width="3.7109375" style="5" customWidth="1"/>
    <col min="12032" max="12032" width="9.140625" style="5" customWidth="1"/>
    <col min="12033" max="12280" width="8.85546875" style="5"/>
    <col min="12281" max="12281" width="5.85546875" style="5" customWidth="1"/>
    <col min="12282" max="12282" width="48" style="5" customWidth="1"/>
    <col min="12283" max="12283" width="26.42578125" style="5" customWidth="1"/>
    <col min="12284" max="12284" width="21.7109375" style="5" customWidth="1"/>
    <col min="12285" max="12285" width="24.28515625" style="5" customWidth="1"/>
    <col min="12286" max="12286" width="28" style="5" customWidth="1"/>
    <col min="12287" max="12287" width="3.7109375" style="5" customWidth="1"/>
    <col min="12288" max="12288" width="9.140625" style="5" customWidth="1"/>
    <col min="12289" max="12536" width="8.85546875" style="5"/>
    <col min="12537" max="12537" width="5.85546875" style="5" customWidth="1"/>
    <col min="12538" max="12538" width="48" style="5" customWidth="1"/>
    <col min="12539" max="12539" width="26.42578125" style="5" customWidth="1"/>
    <col min="12540" max="12540" width="21.7109375" style="5" customWidth="1"/>
    <col min="12541" max="12541" width="24.28515625" style="5" customWidth="1"/>
    <col min="12542" max="12542" width="28" style="5" customWidth="1"/>
    <col min="12543" max="12543" width="3.7109375" style="5" customWidth="1"/>
    <col min="12544" max="12544" width="9.140625" style="5" customWidth="1"/>
    <col min="12545" max="12792" width="8.85546875" style="5"/>
    <col min="12793" max="12793" width="5.85546875" style="5" customWidth="1"/>
    <col min="12794" max="12794" width="48" style="5" customWidth="1"/>
    <col min="12795" max="12795" width="26.42578125" style="5" customWidth="1"/>
    <col min="12796" max="12796" width="21.7109375" style="5" customWidth="1"/>
    <col min="12797" max="12797" width="24.28515625" style="5" customWidth="1"/>
    <col min="12798" max="12798" width="28" style="5" customWidth="1"/>
    <col min="12799" max="12799" width="3.7109375" style="5" customWidth="1"/>
    <col min="12800" max="12800" width="9.140625" style="5" customWidth="1"/>
    <col min="12801" max="13048" width="8.85546875" style="5"/>
    <col min="13049" max="13049" width="5.85546875" style="5" customWidth="1"/>
    <col min="13050" max="13050" width="48" style="5" customWidth="1"/>
    <col min="13051" max="13051" width="26.42578125" style="5" customWidth="1"/>
    <col min="13052" max="13052" width="21.7109375" style="5" customWidth="1"/>
    <col min="13053" max="13053" width="24.28515625" style="5" customWidth="1"/>
    <col min="13054" max="13054" width="28" style="5" customWidth="1"/>
    <col min="13055" max="13055" width="3.7109375" style="5" customWidth="1"/>
    <col min="13056" max="13056" width="9.140625" style="5" customWidth="1"/>
    <col min="13057" max="13304" width="8.85546875" style="5"/>
    <col min="13305" max="13305" width="5.85546875" style="5" customWidth="1"/>
    <col min="13306" max="13306" width="48" style="5" customWidth="1"/>
    <col min="13307" max="13307" width="26.42578125" style="5" customWidth="1"/>
    <col min="13308" max="13308" width="21.7109375" style="5" customWidth="1"/>
    <col min="13309" max="13309" width="24.28515625" style="5" customWidth="1"/>
    <col min="13310" max="13310" width="28" style="5" customWidth="1"/>
    <col min="13311" max="13311" width="3.7109375" style="5" customWidth="1"/>
    <col min="13312" max="13312" width="9.140625" style="5" customWidth="1"/>
    <col min="13313" max="13560" width="8.85546875" style="5"/>
    <col min="13561" max="13561" width="5.85546875" style="5" customWidth="1"/>
    <col min="13562" max="13562" width="48" style="5" customWidth="1"/>
    <col min="13563" max="13563" width="26.42578125" style="5" customWidth="1"/>
    <col min="13564" max="13564" width="21.7109375" style="5" customWidth="1"/>
    <col min="13565" max="13565" width="24.28515625" style="5" customWidth="1"/>
    <col min="13566" max="13566" width="28" style="5" customWidth="1"/>
    <col min="13567" max="13567" width="3.7109375" style="5" customWidth="1"/>
    <col min="13568" max="13568" width="9.140625" style="5" customWidth="1"/>
    <col min="13569" max="13816" width="8.85546875" style="5"/>
    <col min="13817" max="13817" width="5.85546875" style="5" customWidth="1"/>
    <col min="13818" max="13818" width="48" style="5" customWidth="1"/>
    <col min="13819" max="13819" width="26.42578125" style="5" customWidth="1"/>
    <col min="13820" max="13820" width="21.7109375" style="5" customWidth="1"/>
    <col min="13821" max="13821" width="24.28515625" style="5" customWidth="1"/>
    <col min="13822" max="13822" width="28" style="5" customWidth="1"/>
    <col min="13823" max="13823" width="3.7109375" style="5" customWidth="1"/>
    <col min="13824" max="13824" width="9.140625" style="5" customWidth="1"/>
    <col min="13825" max="14072" width="8.85546875" style="5"/>
    <col min="14073" max="14073" width="5.85546875" style="5" customWidth="1"/>
    <col min="14074" max="14074" width="48" style="5" customWidth="1"/>
    <col min="14075" max="14075" width="26.42578125" style="5" customWidth="1"/>
    <col min="14076" max="14076" width="21.7109375" style="5" customWidth="1"/>
    <col min="14077" max="14077" width="24.28515625" style="5" customWidth="1"/>
    <col min="14078" max="14078" width="28" style="5" customWidth="1"/>
    <col min="14079" max="14079" width="3.7109375" style="5" customWidth="1"/>
    <col min="14080" max="14080" width="9.140625" style="5" customWidth="1"/>
    <col min="14081" max="14328" width="8.85546875" style="5"/>
    <col min="14329" max="14329" width="5.85546875" style="5" customWidth="1"/>
    <col min="14330" max="14330" width="48" style="5" customWidth="1"/>
    <col min="14331" max="14331" width="26.42578125" style="5" customWidth="1"/>
    <col min="14332" max="14332" width="21.7109375" style="5" customWidth="1"/>
    <col min="14333" max="14333" width="24.28515625" style="5" customWidth="1"/>
    <col min="14334" max="14334" width="28" style="5" customWidth="1"/>
    <col min="14335" max="14335" width="3.7109375" style="5" customWidth="1"/>
    <col min="14336" max="14336" width="9.140625" style="5" customWidth="1"/>
    <col min="14337" max="14584" width="8.85546875" style="5"/>
    <col min="14585" max="14585" width="5.85546875" style="5" customWidth="1"/>
    <col min="14586" max="14586" width="48" style="5" customWidth="1"/>
    <col min="14587" max="14587" width="26.42578125" style="5" customWidth="1"/>
    <col min="14588" max="14588" width="21.7109375" style="5" customWidth="1"/>
    <col min="14589" max="14589" width="24.28515625" style="5" customWidth="1"/>
    <col min="14590" max="14590" width="28" style="5" customWidth="1"/>
    <col min="14591" max="14591" width="3.7109375" style="5" customWidth="1"/>
    <col min="14592" max="14592" width="9.140625" style="5" customWidth="1"/>
    <col min="14593" max="14840" width="8.85546875" style="5"/>
    <col min="14841" max="14841" width="5.85546875" style="5" customWidth="1"/>
    <col min="14842" max="14842" width="48" style="5" customWidth="1"/>
    <col min="14843" max="14843" width="26.42578125" style="5" customWidth="1"/>
    <col min="14844" max="14844" width="21.7109375" style="5" customWidth="1"/>
    <col min="14845" max="14845" width="24.28515625" style="5" customWidth="1"/>
    <col min="14846" max="14846" width="28" style="5" customWidth="1"/>
    <col min="14847" max="14847" width="3.7109375" style="5" customWidth="1"/>
    <col min="14848" max="14848" width="9.140625" style="5" customWidth="1"/>
    <col min="14849" max="15096" width="8.85546875" style="5"/>
    <col min="15097" max="15097" width="5.85546875" style="5" customWidth="1"/>
    <col min="15098" max="15098" width="48" style="5" customWidth="1"/>
    <col min="15099" max="15099" width="26.42578125" style="5" customWidth="1"/>
    <col min="15100" max="15100" width="21.7109375" style="5" customWidth="1"/>
    <col min="15101" max="15101" width="24.28515625" style="5" customWidth="1"/>
    <col min="15102" max="15102" width="28" style="5" customWidth="1"/>
    <col min="15103" max="15103" width="3.7109375" style="5" customWidth="1"/>
    <col min="15104" max="15104" width="9.140625" style="5" customWidth="1"/>
    <col min="15105" max="15352" width="8.85546875" style="5"/>
    <col min="15353" max="15353" width="5.85546875" style="5" customWidth="1"/>
    <col min="15354" max="15354" width="48" style="5" customWidth="1"/>
    <col min="15355" max="15355" width="26.42578125" style="5" customWidth="1"/>
    <col min="15356" max="15356" width="21.7109375" style="5" customWidth="1"/>
    <col min="15357" max="15357" width="24.28515625" style="5" customWidth="1"/>
    <col min="15358" max="15358" width="28" style="5" customWidth="1"/>
    <col min="15359" max="15359" width="3.7109375" style="5" customWidth="1"/>
    <col min="15360" max="15360" width="9.140625" style="5" customWidth="1"/>
    <col min="15361" max="15608" width="8.85546875" style="5"/>
    <col min="15609" max="15609" width="5.85546875" style="5" customWidth="1"/>
    <col min="15610" max="15610" width="48" style="5" customWidth="1"/>
    <col min="15611" max="15611" width="26.42578125" style="5" customWidth="1"/>
    <col min="15612" max="15612" width="21.7109375" style="5" customWidth="1"/>
    <col min="15613" max="15613" width="24.28515625" style="5" customWidth="1"/>
    <col min="15614" max="15614" width="28" style="5" customWidth="1"/>
    <col min="15615" max="15615" width="3.7109375" style="5" customWidth="1"/>
    <col min="15616" max="15616" width="9.140625" style="5" customWidth="1"/>
    <col min="15617" max="15864" width="8.85546875" style="5"/>
    <col min="15865" max="15865" width="5.85546875" style="5" customWidth="1"/>
    <col min="15866" max="15866" width="48" style="5" customWidth="1"/>
    <col min="15867" max="15867" width="26.42578125" style="5" customWidth="1"/>
    <col min="15868" max="15868" width="21.7109375" style="5" customWidth="1"/>
    <col min="15869" max="15869" width="24.28515625" style="5" customWidth="1"/>
    <col min="15870" max="15870" width="28" style="5" customWidth="1"/>
    <col min="15871" max="15871" width="3.7109375" style="5" customWidth="1"/>
    <col min="15872" max="15872" width="9.140625" style="5" customWidth="1"/>
    <col min="15873" max="16120" width="8.85546875" style="5"/>
    <col min="16121" max="16121" width="5.85546875" style="5" customWidth="1"/>
    <col min="16122" max="16122" width="48" style="5" customWidth="1"/>
    <col min="16123" max="16123" width="26.42578125" style="5" customWidth="1"/>
    <col min="16124" max="16124" width="21.7109375" style="5" customWidth="1"/>
    <col min="16125" max="16125" width="24.28515625" style="5" customWidth="1"/>
    <col min="16126" max="16126" width="28" style="5" customWidth="1"/>
    <col min="16127" max="16127" width="3.7109375" style="5" customWidth="1"/>
    <col min="16128" max="16128" width="9.140625" style="5" customWidth="1"/>
    <col min="16129" max="16376" width="8.85546875" style="5"/>
    <col min="16377" max="16383" width="8.85546875" style="5" customWidth="1"/>
    <col min="16384" max="16384" width="8.85546875" style="5"/>
  </cols>
  <sheetData>
    <row r="1" spans="1:7" x14ac:dyDescent="0.2">
      <c r="A1" s="1" t="s">
        <v>173</v>
      </c>
      <c r="D1" s="5"/>
    </row>
    <row r="2" spans="1:7" s="40" customFormat="1" ht="26.25" x14ac:dyDescent="0.4">
      <c r="A2" s="163" t="s">
        <v>171</v>
      </c>
      <c r="B2" s="164"/>
      <c r="C2" s="164"/>
      <c r="D2" s="164"/>
    </row>
    <row r="3" spans="1:7" s="40" customFormat="1" ht="26.25" x14ac:dyDescent="0.4">
      <c r="A3" s="170" t="s">
        <v>74</v>
      </c>
      <c r="B3" s="171"/>
      <c r="C3" s="171"/>
      <c r="D3" s="171"/>
    </row>
    <row r="4" spans="1:7" ht="32.450000000000003" customHeight="1" thickBot="1" x14ac:dyDescent="0.25">
      <c r="A4" s="175" t="s">
        <v>177</v>
      </c>
      <c r="B4" s="176"/>
      <c r="C4" s="176"/>
      <c r="D4" s="176"/>
    </row>
    <row r="5" spans="1:7" ht="15" x14ac:dyDescent="0.2">
      <c r="A5" s="25" t="s">
        <v>16</v>
      </c>
      <c r="B5" s="3"/>
      <c r="C5" s="3"/>
      <c r="D5" s="4"/>
    </row>
    <row r="6" spans="1:7" ht="15" x14ac:dyDescent="0.25">
      <c r="A6" s="167" t="s">
        <v>28</v>
      </c>
      <c r="B6" s="168"/>
      <c r="C6" s="168"/>
      <c r="D6" s="169"/>
    </row>
    <row r="7" spans="1:7" ht="15" x14ac:dyDescent="0.25">
      <c r="A7" s="167" t="s">
        <v>168</v>
      </c>
      <c r="B7" s="168"/>
      <c r="C7" s="168"/>
      <c r="D7" s="169"/>
    </row>
    <row r="8" spans="1:7" ht="15" x14ac:dyDescent="0.25">
      <c r="A8" s="167" t="s">
        <v>169</v>
      </c>
      <c r="B8" s="168"/>
      <c r="C8" s="168"/>
      <c r="D8" s="169"/>
    </row>
    <row r="9" spans="1:7" ht="15" x14ac:dyDescent="0.25">
      <c r="A9" s="167" t="s">
        <v>170</v>
      </c>
      <c r="B9" s="168"/>
      <c r="C9" s="168"/>
      <c r="D9" s="169"/>
    </row>
    <row r="10" spans="1:7" ht="13.5" thickBot="1" x14ac:dyDescent="0.25">
      <c r="A10" s="6"/>
      <c r="B10" s="7"/>
      <c r="C10" s="7"/>
      <c r="D10" s="8"/>
    </row>
    <row r="11" spans="1:7" ht="13.5" thickBot="1" x14ac:dyDescent="0.25"/>
    <row r="12" spans="1:7" ht="23.45" customHeight="1" thickBot="1" x14ac:dyDescent="0.25">
      <c r="A12" s="172" t="s">
        <v>32</v>
      </c>
      <c r="B12" s="173"/>
      <c r="C12" s="173"/>
      <c r="D12" s="174"/>
    </row>
    <row r="13" spans="1:7" ht="80.25" customHeight="1" thickBot="1" x14ac:dyDescent="0.25">
      <c r="A13" s="9" t="s">
        <v>15</v>
      </c>
      <c r="B13" s="20" t="s">
        <v>33</v>
      </c>
      <c r="C13" s="10" t="s">
        <v>19</v>
      </c>
      <c r="D13" s="11" t="s">
        <v>20</v>
      </c>
      <c r="G13" s="5" t="s">
        <v>37</v>
      </c>
    </row>
    <row r="14" spans="1:7" ht="32.450000000000003" customHeight="1" thickTop="1" x14ac:dyDescent="0.2">
      <c r="A14" s="87" t="s">
        <v>38</v>
      </c>
      <c r="B14" s="48">
        <v>1000000</v>
      </c>
      <c r="C14" s="147">
        <v>0</v>
      </c>
      <c r="D14" s="51">
        <f>B14*(1+C14)</f>
        <v>1000000</v>
      </c>
    </row>
    <row r="15" spans="1:7" ht="37.9" customHeight="1" x14ac:dyDescent="0.2">
      <c r="A15" s="88" t="s">
        <v>39</v>
      </c>
      <c r="B15" s="49">
        <v>888820</v>
      </c>
      <c r="C15" s="148">
        <v>0</v>
      </c>
      <c r="D15" s="52">
        <f t="shared" ref="D15:D17" si="0">B15*(1+C15)</f>
        <v>888820</v>
      </c>
    </row>
    <row r="16" spans="1:7" ht="46.15" customHeight="1" x14ac:dyDescent="0.2">
      <c r="A16" s="89" t="s">
        <v>40</v>
      </c>
      <c r="B16" s="55">
        <v>140120</v>
      </c>
      <c r="C16" s="148">
        <v>0</v>
      </c>
      <c r="D16" s="52">
        <f t="shared" si="0"/>
        <v>140120</v>
      </c>
    </row>
    <row r="17" spans="1:4" ht="49.9" customHeight="1" thickBot="1" x14ac:dyDescent="0.25">
      <c r="A17" s="90" t="s">
        <v>41</v>
      </c>
      <c r="B17" s="50">
        <v>98820</v>
      </c>
      <c r="C17" s="149">
        <v>0</v>
      </c>
      <c r="D17" s="53">
        <f t="shared" si="0"/>
        <v>98820</v>
      </c>
    </row>
    <row r="18" spans="1:4" ht="20.25" customHeight="1" x14ac:dyDescent="0.2">
      <c r="A18" s="41" t="s">
        <v>18</v>
      </c>
      <c r="B18" s="21">
        <f>SUM(B14:B17)</f>
        <v>2127760</v>
      </c>
      <c r="C18" s="22"/>
      <c r="D18" s="21">
        <f>SUM(D14:D17)</f>
        <v>2127760</v>
      </c>
    </row>
    <row r="19" spans="1:4" x14ac:dyDescent="0.2">
      <c r="D19" s="12"/>
    </row>
    <row r="20" spans="1:4" ht="21" customHeight="1" x14ac:dyDescent="0.2">
      <c r="A20" s="18" t="s">
        <v>17</v>
      </c>
      <c r="C20" s="19">
        <f>SUM(D14:D17)</f>
        <v>2127760</v>
      </c>
    </row>
    <row r="21" spans="1:4" ht="13.5" thickBot="1" x14ac:dyDescent="0.25">
      <c r="D21" s="13"/>
    </row>
    <row r="22" spans="1:4" ht="33.6" customHeight="1" thickBot="1" x14ac:dyDescent="0.25">
      <c r="A22" s="165" t="s">
        <v>72</v>
      </c>
      <c r="B22" s="166"/>
      <c r="C22" s="23">
        <f>C20*6</f>
        <v>12766560</v>
      </c>
    </row>
    <row r="23" spans="1:4" ht="18" x14ac:dyDescent="0.2">
      <c r="A23" s="14"/>
      <c r="B23" s="14"/>
      <c r="C23" s="15"/>
    </row>
    <row r="24" spans="1:4" ht="18.75" x14ac:dyDescent="0.2">
      <c r="A24" s="24"/>
      <c r="B24" s="16"/>
      <c r="C24" s="17"/>
      <c r="D24" s="17"/>
    </row>
    <row r="26" spans="1:4" x14ac:dyDescent="0.2">
      <c r="C26" s="5"/>
    </row>
  </sheetData>
  <sheetProtection formatCells="0" selectLockedCells="1"/>
  <mergeCells count="9">
    <mergeCell ref="A2:D2"/>
    <mergeCell ref="A22:B22"/>
    <mergeCell ref="A6:D6"/>
    <mergeCell ref="A7:D7"/>
    <mergeCell ref="A9:D9"/>
    <mergeCell ref="A8:D8"/>
    <mergeCell ref="A3:D3"/>
    <mergeCell ref="A12:D12"/>
    <mergeCell ref="A4:D4"/>
  </mergeCells>
  <printOptions horizontalCentered="1" headings="1" gridLines="1"/>
  <pageMargins left="0.7" right="0.7" top="0.75" bottom="0.75" header="0.3" footer="0.3"/>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6535-2334-4583-9D09-459B34CE3682}">
  <sheetPr>
    <pageSetUpPr fitToPage="1"/>
  </sheetPr>
  <dimension ref="A1:F44"/>
  <sheetViews>
    <sheetView showGridLines="0" view="pageBreakPreview" zoomScale="80" zoomScaleNormal="85" zoomScaleSheetLayoutView="80" zoomScalePageLayoutView="80" workbookViewId="0">
      <selection activeCell="N7" sqref="N7"/>
    </sheetView>
  </sheetViews>
  <sheetFormatPr defaultColWidth="9.140625" defaultRowHeight="15" x14ac:dyDescent="0.25"/>
  <cols>
    <col min="1" max="1" width="8" style="27" customWidth="1"/>
    <col min="2" max="2" width="71.85546875" style="36" customWidth="1"/>
    <col min="3" max="3" width="9.5703125" style="39" bestFit="1" customWidth="1"/>
    <col min="4" max="4" width="12.42578125" style="31" customWidth="1"/>
    <col min="5" max="5" width="17.28515625" style="98" customWidth="1"/>
    <col min="6" max="6" width="22.7109375" style="31" customWidth="1"/>
    <col min="7" max="16384" width="9.140625" style="27"/>
  </cols>
  <sheetData>
    <row r="1" spans="1:6" ht="28.15" customHeight="1" x14ac:dyDescent="0.35">
      <c r="A1" s="180" t="s">
        <v>172</v>
      </c>
      <c r="B1" s="180"/>
      <c r="C1" s="180"/>
      <c r="D1" s="180"/>
      <c r="E1" s="180"/>
      <c r="F1" s="181"/>
    </row>
    <row r="2" spans="1:6" ht="23.25" customHeight="1" x14ac:dyDescent="0.3">
      <c r="A2" s="86"/>
      <c r="B2" s="182" t="s">
        <v>74</v>
      </c>
      <c r="C2" s="183"/>
      <c r="D2" s="183"/>
      <c r="E2" s="183"/>
      <c r="F2" s="184"/>
    </row>
    <row r="3" spans="1:6" ht="23.25" customHeight="1" x14ac:dyDescent="0.3">
      <c r="A3" s="86"/>
      <c r="B3" s="182" t="s">
        <v>177</v>
      </c>
      <c r="C3" s="182"/>
      <c r="D3" s="182"/>
      <c r="E3" s="182"/>
      <c r="F3" s="184"/>
    </row>
    <row r="4" spans="1:6" ht="15.75" thickBot="1" x14ac:dyDescent="0.3">
      <c r="B4" s="177"/>
      <c r="C4" s="177"/>
      <c r="D4" s="178"/>
      <c r="E4" s="178"/>
      <c r="F4" s="27"/>
    </row>
    <row r="5" spans="1:6" s="28" customFormat="1" ht="45.75" thickTop="1" x14ac:dyDescent="0.25">
      <c r="A5" s="29" t="s">
        <v>44</v>
      </c>
      <c r="B5" s="30" t="s">
        <v>23</v>
      </c>
      <c r="C5" s="30" t="s">
        <v>15</v>
      </c>
      <c r="D5" s="54" t="s">
        <v>29</v>
      </c>
      <c r="E5" s="96" t="s">
        <v>165</v>
      </c>
      <c r="F5" s="46" t="s">
        <v>166</v>
      </c>
    </row>
    <row r="6" spans="1:6" s="26" customFormat="1" ht="13.5" thickBot="1" x14ac:dyDescent="0.25">
      <c r="A6" s="43" t="s">
        <v>26</v>
      </c>
      <c r="B6" s="44" t="s">
        <v>27</v>
      </c>
      <c r="C6" s="45" t="s">
        <v>25</v>
      </c>
      <c r="D6" s="45" t="s">
        <v>36</v>
      </c>
      <c r="E6" s="97" t="s">
        <v>73</v>
      </c>
      <c r="F6" s="47" t="s">
        <v>167</v>
      </c>
    </row>
    <row r="7" spans="1:6" ht="31.9" customHeight="1" thickBot="1" x14ac:dyDescent="0.3">
      <c r="A7" s="68">
        <v>1</v>
      </c>
      <c r="B7" s="160" t="s">
        <v>176</v>
      </c>
      <c r="C7" s="77" t="s">
        <v>21</v>
      </c>
      <c r="D7" s="69" t="s">
        <v>30</v>
      </c>
      <c r="E7" s="99">
        <v>1000000</v>
      </c>
      <c r="F7" s="150">
        <f>E7*(1+'Slevy_přirážky ke spektrům '!$C$14)</f>
        <v>1000000</v>
      </c>
    </row>
    <row r="8" spans="1:6" ht="26.45" customHeight="1" x14ac:dyDescent="0.25">
      <c r="A8" s="56">
        <v>2</v>
      </c>
      <c r="B8" s="92" t="s">
        <v>42</v>
      </c>
      <c r="C8" s="78" t="s">
        <v>22</v>
      </c>
      <c r="D8" s="57" t="s">
        <v>30</v>
      </c>
      <c r="E8" s="100">
        <v>2150</v>
      </c>
      <c r="F8" s="151">
        <f>E8*(1+'Slevy_přirážky ke spektrům '!$C$15)</f>
        <v>2150</v>
      </c>
    </row>
    <row r="9" spans="1:6" ht="23.45" customHeight="1" thickBot="1" x14ac:dyDescent="0.3">
      <c r="A9" s="58">
        <v>3</v>
      </c>
      <c r="B9" s="93" t="s">
        <v>43</v>
      </c>
      <c r="C9" s="79" t="s">
        <v>22</v>
      </c>
      <c r="D9" s="91" t="s">
        <v>30</v>
      </c>
      <c r="E9" s="101">
        <v>960</v>
      </c>
      <c r="F9" s="152">
        <f>E9*(1+'Slevy_přirážky ke spektrům '!$C$15)</f>
        <v>960</v>
      </c>
    </row>
    <row r="10" spans="1:6" ht="45.75" customHeight="1" x14ac:dyDescent="0.25">
      <c r="A10" s="59">
        <v>4</v>
      </c>
      <c r="B10" s="161" t="s">
        <v>179</v>
      </c>
      <c r="C10" s="80" t="s">
        <v>24</v>
      </c>
      <c r="D10" s="81" t="s">
        <v>31</v>
      </c>
      <c r="E10" s="102">
        <v>1300</v>
      </c>
      <c r="F10" s="153">
        <f>E10*(1+'Slevy_přirážky ke spektrům '!$C$16)</f>
        <v>1300</v>
      </c>
    </row>
    <row r="11" spans="1:6" ht="45.75" customHeight="1" x14ac:dyDescent="0.25">
      <c r="A11" s="60">
        <v>5</v>
      </c>
      <c r="B11" s="162" t="s">
        <v>180</v>
      </c>
      <c r="C11" s="82" t="s">
        <v>24</v>
      </c>
      <c r="D11" s="83" t="s">
        <v>31</v>
      </c>
      <c r="E11" s="103">
        <v>1170</v>
      </c>
      <c r="F11" s="154">
        <f>E11*(1+'Slevy_přirážky ke spektrům '!$C$16)</f>
        <v>1170</v>
      </c>
    </row>
    <row r="12" spans="1:6" ht="45.75" customHeight="1" x14ac:dyDescent="0.25">
      <c r="A12" s="60">
        <v>6</v>
      </c>
      <c r="B12" s="94" t="s">
        <v>45</v>
      </c>
      <c r="C12" s="82" t="s">
        <v>24</v>
      </c>
      <c r="D12" s="83" t="s">
        <v>31</v>
      </c>
      <c r="E12" s="103">
        <v>780</v>
      </c>
      <c r="F12" s="154">
        <f>E12*(1+'Slevy_přirážky ke spektrům '!$C$16)</f>
        <v>780</v>
      </c>
    </row>
    <row r="13" spans="1:6" ht="45.75" customHeight="1" x14ac:dyDescent="0.25">
      <c r="A13" s="60">
        <v>7</v>
      </c>
      <c r="B13" s="94" t="s">
        <v>46</v>
      </c>
      <c r="C13" s="82" t="s">
        <v>24</v>
      </c>
      <c r="D13" s="83" t="s">
        <v>31</v>
      </c>
      <c r="E13" s="103">
        <v>520</v>
      </c>
      <c r="F13" s="154">
        <f>E13*(1+'Slevy_přirážky ke spektrům '!$C$16)</f>
        <v>520</v>
      </c>
    </row>
    <row r="14" spans="1:6" ht="45.75" customHeight="1" x14ac:dyDescent="0.25">
      <c r="A14" s="60">
        <v>8</v>
      </c>
      <c r="B14" s="162" t="s">
        <v>178</v>
      </c>
      <c r="C14" s="82" t="s">
        <v>24</v>
      </c>
      <c r="D14" s="83" t="s">
        <v>31</v>
      </c>
      <c r="E14" s="103">
        <v>1300</v>
      </c>
      <c r="F14" s="154">
        <f>E14*(1+'Slevy_přirážky ke spektrům '!$C$16)</f>
        <v>1300</v>
      </c>
    </row>
    <row r="15" spans="1:6" ht="51.6" customHeight="1" thickBot="1" x14ac:dyDescent="0.3">
      <c r="A15" s="61">
        <v>9</v>
      </c>
      <c r="B15" s="95" t="s">
        <v>47</v>
      </c>
      <c r="C15" s="84" t="s">
        <v>24</v>
      </c>
      <c r="D15" s="85" t="s">
        <v>31</v>
      </c>
      <c r="E15" s="104">
        <v>1390</v>
      </c>
      <c r="F15" s="155">
        <f>E15*(1+'Slevy_přirážky ke spektrům '!$C$16)</f>
        <v>1390</v>
      </c>
    </row>
    <row r="16" spans="1:6" ht="51.6" customHeight="1" x14ac:dyDescent="0.25">
      <c r="A16" s="62">
        <v>10</v>
      </c>
      <c r="B16" s="70" t="s">
        <v>48</v>
      </c>
      <c r="C16" s="63" t="s">
        <v>34</v>
      </c>
      <c r="D16" s="71" t="s">
        <v>30</v>
      </c>
      <c r="E16" s="105">
        <v>590</v>
      </c>
      <c r="F16" s="156">
        <f>E16*(1+'Slevy_přirážky ke spektrům '!$C$17)</f>
        <v>590</v>
      </c>
    </row>
    <row r="17" spans="1:6" ht="51.6" customHeight="1" x14ac:dyDescent="0.25">
      <c r="A17" s="64">
        <v>11</v>
      </c>
      <c r="B17" s="72" t="s">
        <v>49</v>
      </c>
      <c r="C17" s="65" t="s">
        <v>34</v>
      </c>
      <c r="D17" s="73" t="s">
        <v>30</v>
      </c>
      <c r="E17" s="106">
        <v>340</v>
      </c>
      <c r="F17" s="157">
        <f>E17*(1+'Slevy_přirážky ke spektrům '!$C$17)</f>
        <v>340</v>
      </c>
    </row>
    <row r="18" spans="1:6" ht="51.6" customHeight="1" x14ac:dyDescent="0.25">
      <c r="A18" s="64">
        <v>12</v>
      </c>
      <c r="B18" s="72" t="s">
        <v>50</v>
      </c>
      <c r="C18" s="65" t="s">
        <v>34</v>
      </c>
      <c r="D18" s="73" t="s">
        <v>30</v>
      </c>
      <c r="E18" s="106">
        <v>1110</v>
      </c>
      <c r="F18" s="157">
        <f>E18*(1+'Slevy_přirážky ke spektrům '!$C$17)</f>
        <v>1110</v>
      </c>
    </row>
    <row r="19" spans="1:6" ht="51.6" customHeight="1" x14ac:dyDescent="0.25">
      <c r="A19" s="64">
        <v>13</v>
      </c>
      <c r="B19" s="72" t="s">
        <v>51</v>
      </c>
      <c r="C19" s="65" t="s">
        <v>34</v>
      </c>
      <c r="D19" s="73" t="s">
        <v>30</v>
      </c>
      <c r="E19" s="106">
        <v>691.19999999999993</v>
      </c>
      <c r="F19" s="157">
        <f>E19*(1+'Slevy_přirážky ke spektrům '!$C$17)</f>
        <v>691.19999999999993</v>
      </c>
    </row>
    <row r="20" spans="1:6" ht="51.6" customHeight="1" x14ac:dyDescent="0.25">
      <c r="A20" s="64">
        <v>14</v>
      </c>
      <c r="B20" s="72" t="s">
        <v>52</v>
      </c>
      <c r="C20" s="65" t="s">
        <v>34</v>
      </c>
      <c r="D20" s="73" t="s">
        <v>30</v>
      </c>
      <c r="E20" s="106">
        <v>1680</v>
      </c>
      <c r="F20" s="157">
        <f>E20*(1+'Slevy_přirážky ke spektrům '!$C$17)</f>
        <v>1680</v>
      </c>
    </row>
    <row r="21" spans="1:6" ht="51.6" customHeight="1" x14ac:dyDescent="0.25">
      <c r="A21" s="64">
        <v>15</v>
      </c>
      <c r="B21" s="72" t="s">
        <v>53</v>
      </c>
      <c r="C21" s="65" t="s">
        <v>34</v>
      </c>
      <c r="D21" s="73" t="s">
        <v>30</v>
      </c>
      <c r="E21" s="106">
        <v>1100</v>
      </c>
      <c r="F21" s="157">
        <f>E21*(1+'Slevy_přirážky ke spektrům '!$C$17)</f>
        <v>1100</v>
      </c>
    </row>
    <row r="22" spans="1:6" ht="51.6" customHeight="1" x14ac:dyDescent="0.25">
      <c r="A22" s="64">
        <v>16</v>
      </c>
      <c r="B22" s="74" t="s">
        <v>54</v>
      </c>
      <c r="C22" s="65" t="s">
        <v>34</v>
      </c>
      <c r="D22" s="73" t="s">
        <v>35</v>
      </c>
      <c r="E22" s="106">
        <v>15</v>
      </c>
      <c r="F22" s="157">
        <f>E22*(1+'Slevy_přirážky ke spektrům '!$C$17)</f>
        <v>15</v>
      </c>
    </row>
    <row r="23" spans="1:6" ht="51.6" customHeight="1" x14ac:dyDescent="0.25">
      <c r="A23" s="64">
        <v>17</v>
      </c>
      <c r="B23" s="74" t="s">
        <v>55</v>
      </c>
      <c r="C23" s="65" t="s">
        <v>34</v>
      </c>
      <c r="D23" s="73" t="s">
        <v>35</v>
      </c>
      <c r="E23" s="106">
        <v>24</v>
      </c>
      <c r="F23" s="157">
        <f>E23*(1+'Slevy_přirážky ke spektrům '!$C$17)</f>
        <v>24</v>
      </c>
    </row>
    <row r="24" spans="1:6" ht="51.6" customHeight="1" x14ac:dyDescent="0.25">
      <c r="A24" s="64">
        <v>18</v>
      </c>
      <c r="B24" s="74" t="s">
        <v>56</v>
      </c>
      <c r="C24" s="65" t="s">
        <v>34</v>
      </c>
      <c r="D24" s="73" t="s">
        <v>30</v>
      </c>
      <c r="E24" s="106">
        <v>460</v>
      </c>
      <c r="F24" s="157">
        <f>E24*(1+'Slevy_přirážky ke spektrům '!$C$17)</f>
        <v>460</v>
      </c>
    </row>
    <row r="25" spans="1:6" ht="51.6" customHeight="1" x14ac:dyDescent="0.25">
      <c r="A25" s="64">
        <v>19</v>
      </c>
      <c r="B25" s="74" t="s">
        <v>57</v>
      </c>
      <c r="C25" s="65" t="s">
        <v>34</v>
      </c>
      <c r="D25" s="73" t="s">
        <v>30</v>
      </c>
      <c r="E25" s="106">
        <v>750</v>
      </c>
      <c r="F25" s="157">
        <f>E25*(1+'Slevy_přirážky ke spektrům '!$C$17)</f>
        <v>750</v>
      </c>
    </row>
    <row r="26" spans="1:6" ht="51.6" customHeight="1" x14ac:dyDescent="0.25">
      <c r="A26" s="64">
        <v>20</v>
      </c>
      <c r="B26" s="74" t="s">
        <v>58</v>
      </c>
      <c r="C26" s="65" t="s">
        <v>34</v>
      </c>
      <c r="D26" s="73" t="s">
        <v>30</v>
      </c>
      <c r="E26" s="106">
        <v>1070</v>
      </c>
      <c r="F26" s="157">
        <f>E26*(1+'Slevy_přirážky ke spektrům '!$C$17)</f>
        <v>1070</v>
      </c>
    </row>
    <row r="27" spans="1:6" ht="51.6" customHeight="1" x14ac:dyDescent="0.25">
      <c r="A27" s="64">
        <v>21</v>
      </c>
      <c r="B27" s="74" t="s">
        <v>59</v>
      </c>
      <c r="C27" s="65" t="s">
        <v>34</v>
      </c>
      <c r="D27" s="73" t="s">
        <v>30</v>
      </c>
      <c r="E27" s="106">
        <v>750</v>
      </c>
      <c r="F27" s="157">
        <f>E27*(1+'Slevy_přirážky ke spektrům '!$C$17)</f>
        <v>750</v>
      </c>
    </row>
    <row r="28" spans="1:6" ht="51.6" customHeight="1" x14ac:dyDescent="0.25">
      <c r="A28" s="64">
        <v>22</v>
      </c>
      <c r="B28" s="74" t="s">
        <v>60</v>
      </c>
      <c r="C28" s="65" t="s">
        <v>34</v>
      </c>
      <c r="D28" s="73" t="s">
        <v>30</v>
      </c>
      <c r="E28" s="106">
        <v>1150</v>
      </c>
      <c r="F28" s="157">
        <f>E28*(1+'Slevy_přirážky ke spektrům '!$C$17)</f>
        <v>1150</v>
      </c>
    </row>
    <row r="29" spans="1:6" ht="51.6" customHeight="1" x14ac:dyDescent="0.25">
      <c r="A29" s="64">
        <v>23</v>
      </c>
      <c r="B29" s="74" t="s">
        <v>61</v>
      </c>
      <c r="C29" s="65" t="s">
        <v>34</v>
      </c>
      <c r="D29" s="73" t="s">
        <v>30</v>
      </c>
      <c r="E29" s="106">
        <v>1630</v>
      </c>
      <c r="F29" s="157">
        <f>E29*(1+'Slevy_přirážky ke spektrům '!$C$17)</f>
        <v>1630</v>
      </c>
    </row>
    <row r="30" spans="1:6" ht="51.6" customHeight="1" x14ac:dyDescent="0.25">
      <c r="A30" s="64">
        <v>24</v>
      </c>
      <c r="B30" s="74" t="s">
        <v>62</v>
      </c>
      <c r="C30" s="65" t="s">
        <v>34</v>
      </c>
      <c r="D30" s="73" t="s">
        <v>31</v>
      </c>
      <c r="E30" s="106">
        <v>750</v>
      </c>
      <c r="F30" s="157">
        <f>E30*(1+'Slevy_přirážky ke spektrům '!$C$17)</f>
        <v>750</v>
      </c>
    </row>
    <row r="31" spans="1:6" ht="51.6" customHeight="1" x14ac:dyDescent="0.25">
      <c r="A31" s="64">
        <v>25</v>
      </c>
      <c r="B31" s="74" t="s">
        <v>63</v>
      </c>
      <c r="C31" s="65" t="s">
        <v>34</v>
      </c>
      <c r="D31" s="73" t="s">
        <v>30</v>
      </c>
      <c r="E31" s="106">
        <v>460</v>
      </c>
      <c r="F31" s="157">
        <f>E31*(1+'Slevy_přirážky ke spektrům '!$C$17)</f>
        <v>460</v>
      </c>
    </row>
    <row r="32" spans="1:6" ht="51.6" customHeight="1" x14ac:dyDescent="0.25">
      <c r="A32" s="64">
        <v>26</v>
      </c>
      <c r="B32" s="74" t="s">
        <v>64</v>
      </c>
      <c r="C32" s="65" t="s">
        <v>34</v>
      </c>
      <c r="D32" s="73" t="s">
        <v>35</v>
      </c>
      <c r="E32" s="106">
        <v>17</v>
      </c>
      <c r="F32" s="157">
        <f>E32*(1+'Slevy_přirážky ke spektrům '!$C$17)</f>
        <v>17</v>
      </c>
    </row>
    <row r="33" spans="1:6" ht="51.6" customHeight="1" x14ac:dyDescent="0.25">
      <c r="A33" s="64">
        <v>27</v>
      </c>
      <c r="B33" s="74" t="s">
        <v>65</v>
      </c>
      <c r="C33" s="65" t="s">
        <v>34</v>
      </c>
      <c r="D33" s="73" t="s">
        <v>30</v>
      </c>
      <c r="E33" s="106">
        <v>400</v>
      </c>
      <c r="F33" s="157">
        <f>E33*(1+'Slevy_přirážky ke spektrům '!$C$17)</f>
        <v>400</v>
      </c>
    </row>
    <row r="34" spans="1:6" ht="51.6" customHeight="1" x14ac:dyDescent="0.25">
      <c r="A34" s="64">
        <v>28</v>
      </c>
      <c r="B34" s="74" t="s">
        <v>66</v>
      </c>
      <c r="C34" s="65" t="s">
        <v>34</v>
      </c>
      <c r="D34" s="73" t="s">
        <v>30</v>
      </c>
      <c r="E34" s="106">
        <v>760</v>
      </c>
      <c r="F34" s="157">
        <f>E34*(1+'Slevy_přirážky ke spektrům '!$C$17)</f>
        <v>760</v>
      </c>
    </row>
    <row r="35" spans="1:6" ht="51.6" customHeight="1" x14ac:dyDescent="0.25">
      <c r="A35" s="64">
        <v>29</v>
      </c>
      <c r="B35" s="74" t="s">
        <v>67</v>
      </c>
      <c r="C35" s="65" t="s">
        <v>34</v>
      </c>
      <c r="D35" s="73" t="s">
        <v>30</v>
      </c>
      <c r="E35" s="106">
        <v>1120</v>
      </c>
      <c r="F35" s="157">
        <f>E35*(1+'Slevy_přirážky ke spektrům '!$C$17)</f>
        <v>1120</v>
      </c>
    </row>
    <row r="36" spans="1:6" ht="51.6" customHeight="1" x14ac:dyDescent="0.25">
      <c r="A36" s="64">
        <v>30</v>
      </c>
      <c r="B36" s="74" t="s">
        <v>68</v>
      </c>
      <c r="C36" s="65" t="s">
        <v>34</v>
      </c>
      <c r="D36" s="73" t="s">
        <v>35</v>
      </c>
      <c r="E36" s="106">
        <v>18</v>
      </c>
      <c r="F36" s="157">
        <f>E36*(1+'Slevy_přirážky ke spektrům '!$C$17)</f>
        <v>18</v>
      </c>
    </row>
    <row r="37" spans="1:6" ht="51.6" customHeight="1" x14ac:dyDescent="0.25">
      <c r="A37" s="64">
        <v>31</v>
      </c>
      <c r="B37" s="74" t="s">
        <v>69</v>
      </c>
      <c r="C37" s="65" t="s">
        <v>34</v>
      </c>
      <c r="D37" s="73" t="s">
        <v>35</v>
      </c>
      <c r="E37" s="106">
        <v>14</v>
      </c>
      <c r="F37" s="157">
        <f>E37*(1+'Slevy_přirážky ke spektrům '!$C$17)</f>
        <v>14</v>
      </c>
    </row>
    <row r="38" spans="1:6" ht="51.6" customHeight="1" x14ac:dyDescent="0.25">
      <c r="A38" s="64">
        <v>32</v>
      </c>
      <c r="B38" s="74" t="s">
        <v>70</v>
      </c>
      <c r="C38" s="65" t="s">
        <v>34</v>
      </c>
      <c r="D38" s="73" t="s">
        <v>30</v>
      </c>
      <c r="E38" s="106">
        <v>1860</v>
      </c>
      <c r="F38" s="157">
        <f>E38*(1+'Slevy_přirážky ke spektrům '!$C$17)</f>
        <v>1860</v>
      </c>
    </row>
    <row r="39" spans="1:6" ht="45" customHeight="1" thickBot="1" x14ac:dyDescent="0.3">
      <c r="A39" s="66">
        <v>33</v>
      </c>
      <c r="B39" s="75" t="s">
        <v>71</v>
      </c>
      <c r="C39" s="67" t="s">
        <v>34</v>
      </c>
      <c r="D39" s="76" t="s">
        <v>30</v>
      </c>
      <c r="E39" s="107">
        <v>3330</v>
      </c>
      <c r="F39" s="158">
        <f>E39*(1+'Slevy_přirážky ke spektrům '!$C$17)</f>
        <v>3330</v>
      </c>
    </row>
    <row r="40" spans="1:6" ht="27.75" customHeight="1" x14ac:dyDescent="0.25">
      <c r="A40" s="42"/>
      <c r="B40" s="179" t="s">
        <v>174</v>
      </c>
      <c r="C40" s="179"/>
      <c r="D40" s="179"/>
      <c r="E40" s="179"/>
      <c r="F40" s="159"/>
    </row>
    <row r="42" spans="1:6" s="28" customFormat="1" x14ac:dyDescent="0.25">
      <c r="B42" s="35"/>
      <c r="C42" s="37"/>
      <c r="D42" s="32"/>
      <c r="E42" s="33"/>
      <c r="F42" s="32"/>
    </row>
    <row r="43" spans="1:6" s="28" customFormat="1" x14ac:dyDescent="0.25">
      <c r="B43" s="35"/>
      <c r="C43" s="37"/>
      <c r="D43" s="32"/>
      <c r="E43" s="33"/>
      <c r="F43" s="32"/>
    </row>
    <row r="44" spans="1:6" s="28" customFormat="1" x14ac:dyDescent="0.25">
      <c r="B44" s="34"/>
      <c r="C44" s="38"/>
      <c r="D44" s="33"/>
      <c r="E44" s="33"/>
      <c r="F44" s="33"/>
    </row>
  </sheetData>
  <mergeCells count="5">
    <mergeCell ref="B4:E4"/>
    <mergeCell ref="B40:E40"/>
    <mergeCell ref="A1:F1"/>
    <mergeCell ref="B2:F2"/>
    <mergeCell ref="B3:F3"/>
  </mergeCells>
  <phoneticPr fontId="32" type="noConversion"/>
  <printOptions horizontalCentered="1" gridLines="1"/>
  <pageMargins left="0.23622047244094491" right="0.23622047244094491" top="0.9055118110236221" bottom="0.74803149606299213"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7B1ED-0779-4AEE-A91B-0BA00CCE1C8C}">
  <sheetPr>
    <pageSetUpPr fitToPage="1"/>
  </sheetPr>
  <dimension ref="B1:F67"/>
  <sheetViews>
    <sheetView view="pageBreakPreview" topLeftCell="A27" zoomScale="60" zoomScaleNormal="80" workbookViewId="0">
      <selection activeCell="B2" sqref="B2:D2"/>
    </sheetView>
  </sheetViews>
  <sheetFormatPr defaultColWidth="8.85546875" defaultRowHeight="12.75" x14ac:dyDescent="0.2"/>
  <cols>
    <col min="1" max="1" width="2.85546875" style="109" customWidth="1"/>
    <col min="2" max="2" width="63.42578125" style="109" customWidth="1"/>
    <col min="3" max="3" width="59.28515625" style="109" customWidth="1"/>
    <col min="4" max="4" width="109.85546875" style="109" customWidth="1"/>
    <col min="5" max="5" width="50.7109375" style="110" customWidth="1"/>
    <col min="6" max="6" width="50.7109375" style="109" customWidth="1"/>
    <col min="7" max="16384" width="8.85546875" style="109"/>
  </cols>
  <sheetData>
    <row r="1" spans="2:4" ht="9" customHeight="1" x14ac:dyDescent="0.2"/>
    <row r="2" spans="2:4" ht="27.6" customHeight="1" x14ac:dyDescent="0.35">
      <c r="B2" s="208" t="s">
        <v>175</v>
      </c>
      <c r="C2" s="209"/>
      <c r="D2" s="209"/>
    </row>
    <row r="3" spans="2:4" ht="27.6" customHeight="1" x14ac:dyDescent="0.25">
      <c r="B3" s="198" t="s">
        <v>38</v>
      </c>
      <c r="C3" s="199"/>
    </row>
    <row r="4" spans="2:4" ht="37.15" customHeight="1" x14ac:dyDescent="0.25">
      <c r="B4" s="200" t="s">
        <v>135</v>
      </c>
      <c r="C4" s="201"/>
      <c r="D4" s="201"/>
    </row>
    <row r="5" spans="2:4" ht="72" customHeight="1" x14ac:dyDescent="0.25">
      <c r="B5" s="200" t="s">
        <v>136</v>
      </c>
      <c r="C5" s="201"/>
      <c r="D5" s="201"/>
    </row>
    <row r="6" spans="2:4" ht="16.149999999999999" customHeight="1" x14ac:dyDescent="0.25">
      <c r="B6" s="123"/>
      <c r="C6"/>
    </row>
    <row r="7" spans="2:4" ht="27.6" customHeight="1" x14ac:dyDescent="0.2">
      <c r="B7" s="198" t="s">
        <v>39</v>
      </c>
      <c r="C7" s="198"/>
    </row>
    <row r="8" spans="2:4" ht="27.6" customHeight="1" x14ac:dyDescent="0.25">
      <c r="B8" s="200" t="s">
        <v>137</v>
      </c>
      <c r="C8" s="201"/>
      <c r="D8" s="201"/>
    </row>
    <row r="9" spans="2:4" ht="54.6" customHeight="1" x14ac:dyDescent="0.25">
      <c r="B9" s="200" t="s">
        <v>138</v>
      </c>
      <c r="C9" s="201"/>
      <c r="D9" s="201"/>
    </row>
    <row r="10" spans="2:4" ht="27.6" customHeight="1" x14ac:dyDescent="0.2">
      <c r="B10" s="34" t="s">
        <v>152</v>
      </c>
      <c r="C10" s="123"/>
    </row>
    <row r="11" spans="2:4" ht="18" customHeight="1" x14ac:dyDescent="0.2">
      <c r="B11" s="127" t="s">
        <v>139</v>
      </c>
      <c r="C11" s="123"/>
    </row>
    <row r="12" spans="2:4" ht="13.9" customHeight="1" x14ac:dyDescent="0.2">
      <c r="B12" s="127" t="s">
        <v>140</v>
      </c>
      <c r="C12" s="123"/>
    </row>
    <row r="13" spans="2:4" ht="13.9" customHeight="1" x14ac:dyDescent="0.2">
      <c r="B13" s="127" t="s">
        <v>141</v>
      </c>
      <c r="C13" s="123"/>
    </row>
    <row r="14" spans="2:4" ht="16.149999999999999" customHeight="1" x14ac:dyDescent="0.2">
      <c r="B14" s="127" t="s">
        <v>142</v>
      </c>
      <c r="C14" s="123"/>
    </row>
    <row r="15" spans="2:4" ht="13.15" customHeight="1" x14ac:dyDescent="0.2">
      <c r="B15" s="127" t="s">
        <v>143</v>
      </c>
      <c r="C15" s="123"/>
    </row>
    <row r="16" spans="2:4" ht="18" customHeight="1" x14ac:dyDescent="0.2">
      <c r="B16" s="127" t="s">
        <v>144</v>
      </c>
      <c r="C16" s="123"/>
    </row>
    <row r="17" spans="2:4" ht="15.6" customHeight="1" x14ac:dyDescent="0.2">
      <c r="B17" s="127" t="s">
        <v>145</v>
      </c>
      <c r="C17" s="123"/>
    </row>
    <row r="18" spans="2:4" ht="13.9" customHeight="1" x14ac:dyDescent="0.2">
      <c r="B18" s="127" t="s">
        <v>146</v>
      </c>
      <c r="C18" s="123"/>
    </row>
    <row r="19" spans="2:4" ht="15" customHeight="1" x14ac:dyDescent="0.2">
      <c r="B19" s="123"/>
      <c r="C19" s="123"/>
    </row>
    <row r="20" spans="2:4" ht="12.6" customHeight="1" x14ac:dyDescent="0.2">
      <c r="B20" s="124" t="s">
        <v>153</v>
      </c>
      <c r="C20" s="123"/>
    </row>
    <row r="21" spans="2:4" ht="69" customHeight="1" x14ac:dyDescent="0.25">
      <c r="B21" s="210" t="s">
        <v>154</v>
      </c>
      <c r="C21" s="211"/>
      <c r="D21" s="212"/>
    </row>
    <row r="22" spans="2:4" ht="21.6" customHeight="1" x14ac:dyDescent="0.2">
      <c r="B22" s="210" t="s">
        <v>155</v>
      </c>
      <c r="C22" s="211"/>
    </row>
    <row r="23" spans="2:4" ht="21.6" customHeight="1" x14ac:dyDescent="0.2">
      <c r="B23" s="210" t="s">
        <v>147</v>
      </c>
      <c r="C23" s="211"/>
    </row>
    <row r="24" spans="2:4" ht="27.6" customHeight="1" x14ac:dyDescent="0.25">
      <c r="B24" s="189" t="s">
        <v>160</v>
      </c>
      <c r="C24" s="190"/>
      <c r="D24" s="191"/>
    </row>
    <row r="25" spans="2:4" ht="33" customHeight="1" x14ac:dyDescent="0.25">
      <c r="B25" s="210" t="s">
        <v>157</v>
      </c>
      <c r="C25" s="211"/>
      <c r="D25" s="212"/>
    </row>
    <row r="26" spans="2:4" ht="19.899999999999999" customHeight="1" x14ac:dyDescent="0.2">
      <c r="B26" s="210" t="s">
        <v>156</v>
      </c>
      <c r="C26" s="211"/>
    </row>
    <row r="27" spans="2:4" ht="19.899999999999999" customHeight="1" x14ac:dyDescent="0.2">
      <c r="B27" s="210" t="s">
        <v>148</v>
      </c>
      <c r="C27" s="211"/>
    </row>
    <row r="28" spans="2:4" ht="27.6" customHeight="1" x14ac:dyDescent="0.25">
      <c r="B28" s="126" t="s">
        <v>158</v>
      </c>
      <c r="C28" s="123"/>
    </row>
    <row r="29" spans="2:4" ht="84.6" customHeight="1" x14ac:dyDescent="0.25">
      <c r="B29" s="215" t="s">
        <v>149</v>
      </c>
      <c r="C29" s="211"/>
      <c r="D29" s="212"/>
    </row>
    <row r="30" spans="2:4" ht="27.6" customHeight="1" x14ac:dyDescent="0.2">
      <c r="B30" s="216" t="s">
        <v>159</v>
      </c>
      <c r="C30" s="214"/>
    </row>
    <row r="31" spans="2:4" ht="27.6" customHeight="1" x14ac:dyDescent="0.2">
      <c r="B31" s="213" t="s">
        <v>150</v>
      </c>
      <c r="C31" s="214"/>
    </row>
    <row r="32" spans="2:4" ht="27.6" customHeight="1" x14ac:dyDescent="0.25">
      <c r="B32" s="213" t="s">
        <v>157</v>
      </c>
      <c r="C32" s="214"/>
      <c r="D32" s="199"/>
    </row>
    <row r="33" spans="2:6" ht="27.6" customHeight="1" x14ac:dyDescent="0.25">
      <c r="B33" s="218" t="s">
        <v>151</v>
      </c>
      <c r="C33" s="214"/>
      <c r="D33" s="199"/>
    </row>
    <row r="34" spans="2:6" ht="15.6" customHeight="1" x14ac:dyDescent="0.2">
      <c r="B34" s="125"/>
      <c r="C34" s="123"/>
    </row>
    <row r="35" spans="2:6" ht="27.6" customHeight="1" x14ac:dyDescent="0.2">
      <c r="B35" s="198" t="s">
        <v>40</v>
      </c>
      <c r="C35" s="198"/>
    </row>
    <row r="36" spans="2:6" ht="35.450000000000003" customHeight="1" x14ac:dyDescent="0.25">
      <c r="B36" s="215" t="s">
        <v>161</v>
      </c>
      <c r="C36" s="211"/>
      <c r="D36" s="212"/>
      <c r="E36" s="128"/>
    </row>
    <row r="37" spans="2:6" ht="27.6" customHeight="1" x14ac:dyDescent="0.25">
      <c r="B37" s="215" t="s">
        <v>163</v>
      </c>
      <c r="C37" s="211"/>
      <c r="D37" s="212"/>
      <c r="E37" s="145"/>
    </row>
    <row r="38" spans="2:6" ht="27.6" customHeight="1" x14ac:dyDescent="0.25">
      <c r="B38" s="215" t="s">
        <v>162</v>
      </c>
      <c r="C38" s="211"/>
      <c r="D38" s="212"/>
      <c r="E38" s="146"/>
    </row>
    <row r="39" spans="2:6" ht="19.149999999999999" customHeight="1" x14ac:dyDescent="0.25">
      <c r="B39" s="129"/>
      <c r="C39" s="130"/>
      <c r="D39" s="108"/>
      <c r="E39" s="146"/>
    </row>
    <row r="40" spans="2:6" ht="27.6" customHeight="1" x14ac:dyDescent="0.25">
      <c r="B40" s="198" t="s">
        <v>41</v>
      </c>
      <c r="C40" s="198"/>
      <c r="D40" s="108"/>
      <c r="E40" s="146"/>
    </row>
    <row r="41" spans="2:6" ht="43.15" customHeight="1" x14ac:dyDescent="0.25">
      <c r="B41" s="217" t="s">
        <v>164</v>
      </c>
      <c r="C41" s="212"/>
      <c r="D41" s="212"/>
    </row>
    <row r="42" spans="2:6" ht="29.45" customHeight="1" thickBot="1" x14ac:dyDescent="0.25">
      <c r="B42" s="111"/>
    </row>
    <row r="43" spans="2:6" ht="53.25" customHeight="1" x14ac:dyDescent="0.2">
      <c r="B43" s="112" t="s">
        <v>75</v>
      </c>
      <c r="C43" s="131" t="s">
        <v>76</v>
      </c>
      <c r="D43" s="132" t="s">
        <v>77</v>
      </c>
      <c r="E43" s="133" t="s">
        <v>78</v>
      </c>
      <c r="F43" s="134" t="s">
        <v>79</v>
      </c>
    </row>
    <row r="44" spans="2:6" ht="80.099999999999994" customHeight="1" x14ac:dyDescent="0.2">
      <c r="B44" s="135" t="s">
        <v>80</v>
      </c>
      <c r="C44" s="114" t="s">
        <v>81</v>
      </c>
      <c r="D44" s="185" t="s">
        <v>82</v>
      </c>
      <c r="E44" s="188" t="s">
        <v>83</v>
      </c>
      <c r="F44" s="187" t="s">
        <v>84</v>
      </c>
    </row>
    <row r="45" spans="2:6" ht="80.099999999999994" customHeight="1" x14ac:dyDescent="0.2">
      <c r="B45" s="135" t="s">
        <v>85</v>
      </c>
      <c r="C45" s="114" t="s">
        <v>81</v>
      </c>
      <c r="D45" s="185"/>
      <c r="E45" s="188"/>
      <c r="F45" s="187"/>
    </row>
    <row r="46" spans="2:6" ht="80.099999999999994" customHeight="1" x14ac:dyDescent="0.2">
      <c r="B46" s="135" t="s">
        <v>86</v>
      </c>
      <c r="C46" s="114" t="s">
        <v>81</v>
      </c>
      <c r="D46" s="185" t="s">
        <v>87</v>
      </c>
      <c r="E46" s="188"/>
      <c r="F46" s="187" t="s">
        <v>88</v>
      </c>
    </row>
    <row r="47" spans="2:6" ht="80.099999999999994" customHeight="1" x14ac:dyDescent="0.2">
      <c r="B47" s="135" t="s">
        <v>89</v>
      </c>
      <c r="C47" s="114" t="s">
        <v>81</v>
      </c>
      <c r="D47" s="185"/>
      <c r="E47" s="188"/>
      <c r="F47" s="187"/>
    </row>
    <row r="48" spans="2:6" ht="80.099999999999994" customHeight="1" x14ac:dyDescent="0.2">
      <c r="B48" s="135" t="s">
        <v>90</v>
      </c>
      <c r="C48" s="114" t="s">
        <v>81</v>
      </c>
      <c r="D48" s="185" t="s">
        <v>91</v>
      </c>
      <c r="E48" s="186" t="s">
        <v>92</v>
      </c>
      <c r="F48" s="187" t="s">
        <v>93</v>
      </c>
    </row>
    <row r="49" spans="2:6" ht="80.099999999999994" customHeight="1" x14ac:dyDescent="0.2">
      <c r="B49" s="135" t="s">
        <v>94</v>
      </c>
      <c r="C49" s="114" t="s">
        <v>81</v>
      </c>
      <c r="D49" s="185"/>
      <c r="E49" s="186"/>
      <c r="F49" s="187"/>
    </row>
    <row r="50" spans="2:6" ht="80.099999999999994" customHeight="1" x14ac:dyDescent="0.2">
      <c r="B50" s="135" t="s">
        <v>95</v>
      </c>
      <c r="C50" s="114" t="s">
        <v>96</v>
      </c>
      <c r="D50" s="202" t="s">
        <v>97</v>
      </c>
      <c r="E50" s="192" t="s">
        <v>98</v>
      </c>
      <c r="F50" s="204" t="s">
        <v>99</v>
      </c>
    </row>
    <row r="51" spans="2:6" ht="80.099999999999994" customHeight="1" x14ac:dyDescent="0.2">
      <c r="B51" s="135" t="s">
        <v>100</v>
      </c>
      <c r="C51" s="114" t="s">
        <v>96</v>
      </c>
      <c r="D51" s="203"/>
      <c r="E51" s="194"/>
      <c r="F51" s="205"/>
    </row>
    <row r="52" spans="2:6" ht="50.1" customHeight="1" x14ac:dyDescent="0.2">
      <c r="B52" s="135" t="s">
        <v>101</v>
      </c>
      <c r="C52" s="114" t="s">
        <v>102</v>
      </c>
      <c r="D52" s="202" t="s">
        <v>103</v>
      </c>
      <c r="E52" s="192" t="s">
        <v>104</v>
      </c>
      <c r="F52" s="204" t="s">
        <v>105</v>
      </c>
    </row>
    <row r="53" spans="2:6" ht="50.1" customHeight="1" x14ac:dyDescent="0.2">
      <c r="B53" s="135" t="s">
        <v>106</v>
      </c>
      <c r="C53" s="114" t="s">
        <v>102</v>
      </c>
      <c r="D53" s="206"/>
      <c r="E53" s="193"/>
      <c r="F53" s="207"/>
    </row>
    <row r="54" spans="2:6" ht="50.1" customHeight="1" x14ac:dyDescent="0.2">
      <c r="B54" s="135" t="s">
        <v>107</v>
      </c>
      <c r="C54" s="114" t="s">
        <v>102</v>
      </c>
      <c r="D54" s="206"/>
      <c r="E54" s="193"/>
      <c r="F54" s="207"/>
    </row>
    <row r="55" spans="2:6" ht="50.1" customHeight="1" x14ac:dyDescent="0.2">
      <c r="B55" s="135" t="s">
        <v>108</v>
      </c>
      <c r="C55" s="114" t="s">
        <v>102</v>
      </c>
      <c r="D55" s="206"/>
      <c r="E55" s="193"/>
      <c r="F55" s="207"/>
    </row>
    <row r="56" spans="2:6" ht="50.1" customHeight="1" x14ac:dyDescent="0.2">
      <c r="B56" s="135" t="s">
        <v>109</v>
      </c>
      <c r="C56" s="114" t="s">
        <v>102</v>
      </c>
      <c r="D56" s="206"/>
      <c r="E56" s="193"/>
      <c r="F56" s="207"/>
    </row>
    <row r="57" spans="2:6" ht="50.1" customHeight="1" x14ac:dyDescent="0.2">
      <c r="B57" s="135" t="s">
        <v>110</v>
      </c>
      <c r="C57" s="114" t="s">
        <v>102</v>
      </c>
      <c r="D57" s="203"/>
      <c r="E57" s="194"/>
      <c r="F57" s="205"/>
    </row>
    <row r="58" spans="2:6" ht="80.099999999999994" customHeight="1" x14ac:dyDescent="0.2">
      <c r="B58" s="135" t="s">
        <v>111</v>
      </c>
      <c r="C58" s="114" t="s">
        <v>112</v>
      </c>
      <c r="D58" s="113" t="s">
        <v>113</v>
      </c>
      <c r="E58" s="115" t="s">
        <v>114</v>
      </c>
      <c r="F58" s="136" t="s">
        <v>115</v>
      </c>
    </row>
    <row r="59" spans="2:6" ht="80.099999999999994" customHeight="1" x14ac:dyDescent="0.2">
      <c r="B59" s="135" t="s">
        <v>116</v>
      </c>
      <c r="C59" s="114" t="s">
        <v>102</v>
      </c>
      <c r="D59" s="116"/>
      <c r="E59" s="117"/>
      <c r="F59" s="136" t="s">
        <v>117</v>
      </c>
    </row>
    <row r="60" spans="2:6" ht="80.099999999999994" customHeight="1" x14ac:dyDescent="0.2">
      <c r="B60" s="135" t="s">
        <v>118</v>
      </c>
      <c r="C60" s="114" t="s">
        <v>96</v>
      </c>
      <c r="D60" s="118" t="s">
        <v>119</v>
      </c>
      <c r="E60" s="119" t="s">
        <v>98</v>
      </c>
      <c r="F60" s="137" t="s">
        <v>99</v>
      </c>
    </row>
    <row r="61" spans="2:6" ht="50.1" customHeight="1" x14ac:dyDescent="0.2">
      <c r="B61" s="135" t="s">
        <v>120</v>
      </c>
      <c r="C61" s="114" t="s">
        <v>102</v>
      </c>
      <c r="D61" s="192" t="s">
        <v>121</v>
      </c>
      <c r="E61" s="195" t="s">
        <v>122</v>
      </c>
      <c r="F61" s="197" t="s">
        <v>105</v>
      </c>
    </row>
    <row r="62" spans="2:6" ht="50.1" customHeight="1" x14ac:dyDescent="0.2">
      <c r="B62" s="135" t="s">
        <v>123</v>
      </c>
      <c r="C62" s="114" t="s">
        <v>102</v>
      </c>
      <c r="D62" s="193"/>
      <c r="E62" s="196"/>
      <c r="F62" s="197"/>
    </row>
    <row r="63" spans="2:6" ht="50.1" customHeight="1" x14ac:dyDescent="0.2">
      <c r="B63" s="135" t="s">
        <v>124</v>
      </c>
      <c r="C63" s="114" t="s">
        <v>102</v>
      </c>
      <c r="D63" s="194"/>
      <c r="E63" s="196"/>
      <c r="F63" s="197"/>
    </row>
    <row r="64" spans="2:6" ht="50.1" customHeight="1" x14ac:dyDescent="0.2">
      <c r="B64" s="138" t="s">
        <v>125</v>
      </c>
      <c r="C64" s="120" t="s">
        <v>126</v>
      </c>
      <c r="D64" s="121" t="s">
        <v>127</v>
      </c>
      <c r="E64" s="122" t="s">
        <v>37</v>
      </c>
      <c r="F64" s="139"/>
    </row>
    <row r="65" spans="2:6" ht="50.1" customHeight="1" x14ac:dyDescent="0.2">
      <c r="B65" s="138" t="s">
        <v>128</v>
      </c>
      <c r="C65" s="120" t="s">
        <v>126</v>
      </c>
      <c r="D65" s="121" t="s">
        <v>129</v>
      </c>
      <c r="E65" s="122" t="s">
        <v>98</v>
      </c>
      <c r="F65" s="139" t="s">
        <v>99</v>
      </c>
    </row>
    <row r="66" spans="2:6" ht="145.5" customHeight="1" x14ac:dyDescent="0.2">
      <c r="B66" s="138" t="s">
        <v>130</v>
      </c>
      <c r="C66" s="120" t="s">
        <v>102</v>
      </c>
      <c r="D66" s="121" t="s">
        <v>131</v>
      </c>
      <c r="E66" s="122" t="s">
        <v>83</v>
      </c>
      <c r="F66" s="139" t="s">
        <v>88</v>
      </c>
    </row>
    <row r="67" spans="2:6" ht="80.099999999999994" customHeight="1" thickBot="1" x14ac:dyDescent="0.25">
      <c r="B67" s="140" t="s">
        <v>132</v>
      </c>
      <c r="C67" s="141" t="s">
        <v>102</v>
      </c>
      <c r="D67" s="142" t="s">
        <v>133</v>
      </c>
      <c r="E67" s="143" t="s">
        <v>134</v>
      </c>
      <c r="F67" s="144" t="s">
        <v>88</v>
      </c>
    </row>
  </sheetData>
  <mergeCells count="42">
    <mergeCell ref="B36:D36"/>
    <mergeCell ref="B30:C30"/>
    <mergeCell ref="B41:D41"/>
    <mergeCell ref="B37:D37"/>
    <mergeCell ref="B38:D38"/>
    <mergeCell ref="B40:C40"/>
    <mergeCell ref="B33:D33"/>
    <mergeCell ref="B32:D32"/>
    <mergeCell ref="B26:C26"/>
    <mergeCell ref="B27:C27"/>
    <mergeCell ref="B31:C31"/>
    <mergeCell ref="B25:D25"/>
    <mergeCell ref="B29:D29"/>
    <mergeCell ref="B9:D9"/>
    <mergeCell ref="B2:D2"/>
    <mergeCell ref="B22:C22"/>
    <mergeCell ref="B23:C23"/>
    <mergeCell ref="B21:D21"/>
    <mergeCell ref="B24:D24"/>
    <mergeCell ref="D61:D63"/>
    <mergeCell ref="E61:E63"/>
    <mergeCell ref="F61:F63"/>
    <mergeCell ref="B3:C3"/>
    <mergeCell ref="B7:C7"/>
    <mergeCell ref="B35:C35"/>
    <mergeCell ref="B4:D4"/>
    <mergeCell ref="B5:D5"/>
    <mergeCell ref="B8:D8"/>
    <mergeCell ref="D50:D51"/>
    <mergeCell ref="E50:E51"/>
    <mergeCell ref="F50:F51"/>
    <mergeCell ref="D52:D57"/>
    <mergeCell ref="E52:E57"/>
    <mergeCell ref="F52:F57"/>
    <mergeCell ref="D48:D49"/>
    <mergeCell ref="E48:E49"/>
    <mergeCell ref="F48:F49"/>
    <mergeCell ref="D44:D45"/>
    <mergeCell ref="E44:E47"/>
    <mergeCell ref="F44:F45"/>
    <mergeCell ref="D46:D47"/>
    <mergeCell ref="F46:F47"/>
  </mergeCells>
  <pageMargins left="0.70866141732283472" right="0.70866141732283472" top="0.78740157480314965" bottom="0.78740157480314965" header="0.31496062992125984" footer="0.31496062992125984"/>
  <pageSetup paperSize="9" scale="39" fitToHeight="0" orientation="landscape" r:id="rId1"/>
  <rowBreaks count="1" manualBreakCount="1">
    <brk id="41" min="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election activeCell="C17" sqref="C17"/>
    </sheetView>
  </sheetViews>
  <sheetFormatPr defaultRowHeight="12.75" x14ac:dyDescent="0.2"/>
  <cols>
    <col min="1" max="1" width="8.85546875" style="1"/>
    <col min="2" max="2" width="20.7109375" style="1" bestFit="1" customWidth="1"/>
    <col min="3" max="3" width="18" style="2" bestFit="1" customWidth="1"/>
    <col min="4" max="4" width="8.85546875" style="1"/>
    <col min="5" max="5" width="44.7109375" style="1" bestFit="1" customWidth="1"/>
    <col min="6" max="6" width="5" style="1" bestFit="1" customWidth="1"/>
    <col min="7" max="257" width="8.85546875" style="1"/>
    <col min="258" max="258" width="20.7109375" style="1" bestFit="1" customWidth="1"/>
    <col min="259" max="259" width="18" style="1" bestFit="1" customWidth="1"/>
    <col min="260" max="260" width="8.85546875" style="1"/>
    <col min="261" max="261" width="44.7109375" style="1" bestFit="1" customWidth="1"/>
    <col min="262" max="262" width="5" style="1" bestFit="1" customWidth="1"/>
    <col min="263" max="513" width="8.85546875" style="1"/>
    <col min="514" max="514" width="20.7109375" style="1" bestFit="1" customWidth="1"/>
    <col min="515" max="515" width="18" style="1" bestFit="1" customWidth="1"/>
    <col min="516" max="516" width="8.85546875" style="1"/>
    <col min="517" max="517" width="44.7109375" style="1" bestFit="1" customWidth="1"/>
    <col min="518" max="518" width="5" style="1" bestFit="1" customWidth="1"/>
    <col min="519" max="769" width="8.85546875" style="1"/>
    <col min="770" max="770" width="20.7109375" style="1" bestFit="1" customWidth="1"/>
    <col min="771" max="771" width="18" style="1" bestFit="1" customWidth="1"/>
    <col min="772" max="772" width="8.85546875" style="1"/>
    <col min="773" max="773" width="44.7109375" style="1" bestFit="1" customWidth="1"/>
    <col min="774" max="774" width="5" style="1" bestFit="1" customWidth="1"/>
    <col min="775" max="1025" width="8.85546875" style="1"/>
    <col min="1026" max="1026" width="20.7109375" style="1" bestFit="1" customWidth="1"/>
    <col min="1027" max="1027" width="18" style="1" bestFit="1" customWidth="1"/>
    <col min="1028" max="1028" width="8.85546875" style="1"/>
    <col min="1029" max="1029" width="44.7109375" style="1" bestFit="1" customWidth="1"/>
    <col min="1030" max="1030" width="5" style="1" bestFit="1" customWidth="1"/>
    <col min="1031" max="1281" width="8.85546875" style="1"/>
    <col min="1282" max="1282" width="20.7109375" style="1" bestFit="1" customWidth="1"/>
    <col min="1283" max="1283" width="18" style="1" bestFit="1" customWidth="1"/>
    <col min="1284" max="1284" width="8.85546875" style="1"/>
    <col min="1285" max="1285" width="44.7109375" style="1" bestFit="1" customWidth="1"/>
    <col min="1286" max="1286" width="5" style="1" bestFit="1" customWidth="1"/>
    <col min="1287" max="1537" width="8.85546875" style="1"/>
    <col min="1538" max="1538" width="20.7109375" style="1" bestFit="1" customWidth="1"/>
    <col min="1539" max="1539" width="18" style="1" bestFit="1" customWidth="1"/>
    <col min="1540" max="1540" width="8.85546875" style="1"/>
    <col min="1541" max="1541" width="44.7109375" style="1" bestFit="1" customWidth="1"/>
    <col min="1542" max="1542" width="5" style="1" bestFit="1" customWidth="1"/>
    <col min="1543" max="1793" width="8.85546875" style="1"/>
    <col min="1794" max="1794" width="20.7109375" style="1" bestFit="1" customWidth="1"/>
    <col min="1795" max="1795" width="18" style="1" bestFit="1" customWidth="1"/>
    <col min="1796" max="1796" width="8.85546875" style="1"/>
    <col min="1797" max="1797" width="44.7109375" style="1" bestFit="1" customWidth="1"/>
    <col min="1798" max="1798" width="5" style="1" bestFit="1" customWidth="1"/>
    <col min="1799" max="2049" width="8.85546875" style="1"/>
    <col min="2050" max="2050" width="20.7109375" style="1" bestFit="1" customWidth="1"/>
    <col min="2051" max="2051" width="18" style="1" bestFit="1" customWidth="1"/>
    <col min="2052" max="2052" width="8.85546875" style="1"/>
    <col min="2053" max="2053" width="44.7109375" style="1" bestFit="1" customWidth="1"/>
    <col min="2054" max="2054" width="5" style="1" bestFit="1" customWidth="1"/>
    <col min="2055" max="2305" width="8.85546875" style="1"/>
    <col min="2306" max="2306" width="20.7109375" style="1" bestFit="1" customWidth="1"/>
    <col min="2307" max="2307" width="18" style="1" bestFit="1" customWidth="1"/>
    <col min="2308" max="2308" width="8.85546875" style="1"/>
    <col min="2309" max="2309" width="44.7109375" style="1" bestFit="1" customWidth="1"/>
    <col min="2310" max="2310" width="5" style="1" bestFit="1" customWidth="1"/>
    <col min="2311" max="2561" width="8.85546875" style="1"/>
    <col min="2562" max="2562" width="20.7109375" style="1" bestFit="1" customWidth="1"/>
    <col min="2563" max="2563" width="18" style="1" bestFit="1" customWidth="1"/>
    <col min="2564" max="2564" width="8.85546875" style="1"/>
    <col min="2565" max="2565" width="44.7109375" style="1" bestFit="1" customWidth="1"/>
    <col min="2566" max="2566" width="5" style="1" bestFit="1" customWidth="1"/>
    <col min="2567" max="2817" width="8.85546875" style="1"/>
    <col min="2818" max="2818" width="20.7109375" style="1" bestFit="1" customWidth="1"/>
    <col min="2819" max="2819" width="18" style="1" bestFit="1" customWidth="1"/>
    <col min="2820" max="2820" width="8.85546875" style="1"/>
    <col min="2821" max="2821" width="44.7109375" style="1" bestFit="1" customWidth="1"/>
    <col min="2822" max="2822" width="5" style="1" bestFit="1" customWidth="1"/>
    <col min="2823" max="3073" width="8.85546875" style="1"/>
    <col min="3074" max="3074" width="20.7109375" style="1" bestFit="1" customWidth="1"/>
    <col min="3075" max="3075" width="18" style="1" bestFit="1" customWidth="1"/>
    <col min="3076" max="3076" width="8.85546875" style="1"/>
    <col min="3077" max="3077" width="44.7109375" style="1" bestFit="1" customWidth="1"/>
    <col min="3078" max="3078" width="5" style="1" bestFit="1" customWidth="1"/>
    <col min="3079" max="3329" width="8.85546875" style="1"/>
    <col min="3330" max="3330" width="20.7109375" style="1" bestFit="1" customWidth="1"/>
    <col min="3331" max="3331" width="18" style="1" bestFit="1" customWidth="1"/>
    <col min="3332" max="3332" width="8.85546875" style="1"/>
    <col min="3333" max="3333" width="44.7109375" style="1" bestFit="1" customWidth="1"/>
    <col min="3334" max="3334" width="5" style="1" bestFit="1" customWidth="1"/>
    <col min="3335" max="3585" width="8.85546875" style="1"/>
    <col min="3586" max="3586" width="20.7109375" style="1" bestFit="1" customWidth="1"/>
    <col min="3587" max="3587" width="18" style="1" bestFit="1" customWidth="1"/>
    <col min="3588" max="3588" width="8.85546875" style="1"/>
    <col min="3589" max="3589" width="44.7109375" style="1" bestFit="1" customWidth="1"/>
    <col min="3590" max="3590" width="5" style="1" bestFit="1" customWidth="1"/>
    <col min="3591" max="3841" width="8.85546875" style="1"/>
    <col min="3842" max="3842" width="20.7109375" style="1" bestFit="1" customWidth="1"/>
    <col min="3843" max="3843" width="18" style="1" bestFit="1" customWidth="1"/>
    <col min="3844" max="3844" width="8.85546875" style="1"/>
    <col min="3845" max="3845" width="44.7109375" style="1" bestFit="1" customWidth="1"/>
    <col min="3846" max="3846" width="5" style="1" bestFit="1" customWidth="1"/>
    <col min="3847" max="4097" width="8.85546875" style="1"/>
    <col min="4098" max="4098" width="20.7109375" style="1" bestFit="1" customWidth="1"/>
    <col min="4099" max="4099" width="18" style="1" bestFit="1" customWidth="1"/>
    <col min="4100" max="4100" width="8.85546875" style="1"/>
    <col min="4101" max="4101" width="44.7109375" style="1" bestFit="1" customWidth="1"/>
    <col min="4102" max="4102" width="5" style="1" bestFit="1" customWidth="1"/>
    <col min="4103" max="4353" width="8.85546875" style="1"/>
    <col min="4354" max="4354" width="20.7109375" style="1" bestFit="1" customWidth="1"/>
    <col min="4355" max="4355" width="18" style="1" bestFit="1" customWidth="1"/>
    <col min="4356" max="4356" width="8.85546875" style="1"/>
    <col min="4357" max="4357" width="44.7109375" style="1" bestFit="1" customWidth="1"/>
    <col min="4358" max="4358" width="5" style="1" bestFit="1" customWidth="1"/>
    <col min="4359" max="4609" width="8.85546875" style="1"/>
    <col min="4610" max="4610" width="20.7109375" style="1" bestFit="1" customWidth="1"/>
    <col min="4611" max="4611" width="18" style="1" bestFit="1" customWidth="1"/>
    <col min="4612" max="4612" width="8.85546875" style="1"/>
    <col min="4613" max="4613" width="44.7109375" style="1" bestFit="1" customWidth="1"/>
    <col min="4614" max="4614" width="5" style="1" bestFit="1" customWidth="1"/>
    <col min="4615" max="4865" width="8.85546875" style="1"/>
    <col min="4866" max="4866" width="20.7109375" style="1" bestFit="1" customWidth="1"/>
    <col min="4867" max="4867" width="18" style="1" bestFit="1" customWidth="1"/>
    <col min="4868" max="4868" width="8.85546875" style="1"/>
    <col min="4869" max="4869" width="44.7109375" style="1" bestFit="1" customWidth="1"/>
    <col min="4870" max="4870" width="5" style="1" bestFit="1" customWidth="1"/>
    <col min="4871" max="5121" width="8.85546875" style="1"/>
    <col min="5122" max="5122" width="20.7109375" style="1" bestFit="1" customWidth="1"/>
    <col min="5123" max="5123" width="18" style="1" bestFit="1" customWidth="1"/>
    <col min="5124" max="5124" width="8.85546875" style="1"/>
    <col min="5125" max="5125" width="44.7109375" style="1" bestFit="1" customWidth="1"/>
    <col min="5126" max="5126" width="5" style="1" bestFit="1" customWidth="1"/>
    <col min="5127" max="5377" width="8.85546875" style="1"/>
    <col min="5378" max="5378" width="20.7109375" style="1" bestFit="1" customWidth="1"/>
    <col min="5379" max="5379" width="18" style="1" bestFit="1" customWidth="1"/>
    <col min="5380" max="5380" width="8.85546875" style="1"/>
    <col min="5381" max="5381" width="44.7109375" style="1" bestFit="1" customWidth="1"/>
    <col min="5382" max="5382" width="5" style="1" bestFit="1" customWidth="1"/>
    <col min="5383" max="5633" width="8.85546875" style="1"/>
    <col min="5634" max="5634" width="20.7109375" style="1" bestFit="1" customWidth="1"/>
    <col min="5635" max="5635" width="18" style="1" bestFit="1" customWidth="1"/>
    <col min="5636" max="5636" width="8.85546875" style="1"/>
    <col min="5637" max="5637" width="44.7109375" style="1" bestFit="1" customWidth="1"/>
    <col min="5638" max="5638" width="5" style="1" bestFit="1" customWidth="1"/>
    <col min="5639" max="5889" width="8.85546875" style="1"/>
    <col min="5890" max="5890" width="20.7109375" style="1" bestFit="1" customWidth="1"/>
    <col min="5891" max="5891" width="18" style="1" bestFit="1" customWidth="1"/>
    <col min="5892" max="5892" width="8.85546875" style="1"/>
    <col min="5893" max="5893" width="44.7109375" style="1" bestFit="1" customWidth="1"/>
    <col min="5894" max="5894" width="5" style="1" bestFit="1" customWidth="1"/>
    <col min="5895" max="6145" width="8.85546875" style="1"/>
    <col min="6146" max="6146" width="20.7109375" style="1" bestFit="1" customWidth="1"/>
    <col min="6147" max="6147" width="18" style="1" bestFit="1" customWidth="1"/>
    <col min="6148" max="6148" width="8.85546875" style="1"/>
    <col min="6149" max="6149" width="44.7109375" style="1" bestFit="1" customWidth="1"/>
    <col min="6150" max="6150" width="5" style="1" bestFit="1" customWidth="1"/>
    <col min="6151" max="6401" width="8.85546875" style="1"/>
    <col min="6402" max="6402" width="20.7109375" style="1" bestFit="1" customWidth="1"/>
    <col min="6403" max="6403" width="18" style="1" bestFit="1" customWidth="1"/>
    <col min="6404" max="6404" width="8.85546875" style="1"/>
    <col min="6405" max="6405" width="44.7109375" style="1" bestFit="1" customWidth="1"/>
    <col min="6406" max="6406" width="5" style="1" bestFit="1" customWidth="1"/>
    <col min="6407" max="6657" width="8.85546875" style="1"/>
    <col min="6658" max="6658" width="20.7109375" style="1" bestFit="1" customWidth="1"/>
    <col min="6659" max="6659" width="18" style="1" bestFit="1" customWidth="1"/>
    <col min="6660" max="6660" width="8.85546875" style="1"/>
    <col min="6661" max="6661" width="44.7109375" style="1" bestFit="1" customWidth="1"/>
    <col min="6662" max="6662" width="5" style="1" bestFit="1" customWidth="1"/>
    <col min="6663" max="6913" width="8.85546875" style="1"/>
    <col min="6914" max="6914" width="20.7109375" style="1" bestFit="1" customWidth="1"/>
    <col min="6915" max="6915" width="18" style="1" bestFit="1" customWidth="1"/>
    <col min="6916" max="6916" width="8.85546875" style="1"/>
    <col min="6917" max="6917" width="44.7109375" style="1" bestFit="1" customWidth="1"/>
    <col min="6918" max="6918" width="5" style="1" bestFit="1" customWidth="1"/>
    <col min="6919" max="7169" width="8.85546875" style="1"/>
    <col min="7170" max="7170" width="20.7109375" style="1" bestFit="1" customWidth="1"/>
    <col min="7171" max="7171" width="18" style="1" bestFit="1" customWidth="1"/>
    <col min="7172" max="7172" width="8.85546875" style="1"/>
    <col min="7173" max="7173" width="44.7109375" style="1" bestFit="1" customWidth="1"/>
    <col min="7174" max="7174" width="5" style="1" bestFit="1" customWidth="1"/>
    <col min="7175" max="7425" width="8.85546875" style="1"/>
    <col min="7426" max="7426" width="20.7109375" style="1" bestFit="1" customWidth="1"/>
    <col min="7427" max="7427" width="18" style="1" bestFit="1" customWidth="1"/>
    <col min="7428" max="7428" width="8.85546875" style="1"/>
    <col min="7429" max="7429" width="44.7109375" style="1" bestFit="1" customWidth="1"/>
    <col min="7430" max="7430" width="5" style="1" bestFit="1" customWidth="1"/>
    <col min="7431" max="7681" width="8.85546875" style="1"/>
    <col min="7682" max="7682" width="20.7109375" style="1" bestFit="1" customWidth="1"/>
    <col min="7683" max="7683" width="18" style="1" bestFit="1" customWidth="1"/>
    <col min="7684" max="7684" width="8.85546875" style="1"/>
    <col min="7685" max="7685" width="44.7109375" style="1" bestFit="1" customWidth="1"/>
    <col min="7686" max="7686" width="5" style="1" bestFit="1" customWidth="1"/>
    <col min="7687" max="7937" width="8.85546875" style="1"/>
    <col min="7938" max="7938" width="20.7109375" style="1" bestFit="1" customWidth="1"/>
    <col min="7939" max="7939" width="18" style="1" bestFit="1" customWidth="1"/>
    <col min="7940" max="7940" width="8.85546875" style="1"/>
    <col min="7941" max="7941" width="44.7109375" style="1" bestFit="1" customWidth="1"/>
    <col min="7942" max="7942" width="5" style="1" bestFit="1" customWidth="1"/>
    <col min="7943" max="8193" width="8.85546875" style="1"/>
    <col min="8194" max="8194" width="20.7109375" style="1" bestFit="1" customWidth="1"/>
    <col min="8195" max="8195" width="18" style="1" bestFit="1" customWidth="1"/>
    <col min="8196" max="8196" width="8.85546875" style="1"/>
    <col min="8197" max="8197" width="44.7109375" style="1" bestFit="1" customWidth="1"/>
    <col min="8198" max="8198" width="5" style="1" bestFit="1" customWidth="1"/>
    <col min="8199" max="8449" width="8.85546875" style="1"/>
    <col min="8450" max="8450" width="20.7109375" style="1" bestFit="1" customWidth="1"/>
    <col min="8451" max="8451" width="18" style="1" bestFit="1" customWidth="1"/>
    <col min="8452" max="8452" width="8.85546875" style="1"/>
    <col min="8453" max="8453" width="44.7109375" style="1" bestFit="1" customWidth="1"/>
    <col min="8454" max="8454" width="5" style="1" bestFit="1" customWidth="1"/>
    <col min="8455" max="8705" width="8.85546875" style="1"/>
    <col min="8706" max="8706" width="20.7109375" style="1" bestFit="1" customWidth="1"/>
    <col min="8707" max="8707" width="18" style="1" bestFit="1" customWidth="1"/>
    <col min="8708" max="8708" width="8.85546875" style="1"/>
    <col min="8709" max="8709" width="44.7109375" style="1" bestFit="1" customWidth="1"/>
    <col min="8710" max="8710" width="5" style="1" bestFit="1" customWidth="1"/>
    <col min="8711" max="8961" width="8.85546875" style="1"/>
    <col min="8962" max="8962" width="20.7109375" style="1" bestFit="1" customWidth="1"/>
    <col min="8963" max="8963" width="18" style="1" bestFit="1" customWidth="1"/>
    <col min="8964" max="8964" width="8.85546875" style="1"/>
    <col min="8965" max="8965" width="44.7109375" style="1" bestFit="1" customWidth="1"/>
    <col min="8966" max="8966" width="5" style="1" bestFit="1" customWidth="1"/>
    <col min="8967" max="9217" width="8.85546875" style="1"/>
    <col min="9218" max="9218" width="20.7109375" style="1" bestFit="1" customWidth="1"/>
    <col min="9219" max="9219" width="18" style="1" bestFit="1" customWidth="1"/>
    <col min="9220" max="9220" width="8.85546875" style="1"/>
    <col min="9221" max="9221" width="44.7109375" style="1" bestFit="1" customWidth="1"/>
    <col min="9222" max="9222" width="5" style="1" bestFit="1" customWidth="1"/>
    <col min="9223" max="9473" width="8.85546875" style="1"/>
    <col min="9474" max="9474" width="20.7109375" style="1" bestFit="1" customWidth="1"/>
    <col min="9475" max="9475" width="18" style="1" bestFit="1" customWidth="1"/>
    <col min="9476" max="9476" width="8.85546875" style="1"/>
    <col min="9477" max="9477" width="44.7109375" style="1" bestFit="1" customWidth="1"/>
    <col min="9478" max="9478" width="5" style="1" bestFit="1" customWidth="1"/>
    <col min="9479" max="9729" width="8.85546875" style="1"/>
    <col min="9730" max="9730" width="20.7109375" style="1" bestFit="1" customWidth="1"/>
    <col min="9731" max="9731" width="18" style="1" bestFit="1" customWidth="1"/>
    <col min="9732" max="9732" width="8.85546875" style="1"/>
    <col min="9733" max="9733" width="44.7109375" style="1" bestFit="1" customWidth="1"/>
    <col min="9734" max="9734" width="5" style="1" bestFit="1" customWidth="1"/>
    <col min="9735" max="9985" width="8.85546875" style="1"/>
    <col min="9986" max="9986" width="20.7109375" style="1" bestFit="1" customWidth="1"/>
    <col min="9987" max="9987" width="18" style="1" bestFit="1" customWidth="1"/>
    <col min="9988" max="9988" width="8.85546875" style="1"/>
    <col min="9989" max="9989" width="44.7109375" style="1" bestFit="1" customWidth="1"/>
    <col min="9990" max="9990" width="5" style="1" bestFit="1" customWidth="1"/>
    <col min="9991" max="10241" width="8.85546875" style="1"/>
    <col min="10242" max="10242" width="20.7109375" style="1" bestFit="1" customWidth="1"/>
    <col min="10243" max="10243" width="18" style="1" bestFit="1" customWidth="1"/>
    <col min="10244" max="10244" width="8.85546875" style="1"/>
    <col min="10245" max="10245" width="44.7109375" style="1" bestFit="1" customWidth="1"/>
    <col min="10246" max="10246" width="5" style="1" bestFit="1" customWidth="1"/>
    <col min="10247" max="10497" width="8.85546875" style="1"/>
    <col min="10498" max="10498" width="20.7109375" style="1" bestFit="1" customWidth="1"/>
    <col min="10499" max="10499" width="18" style="1" bestFit="1" customWidth="1"/>
    <col min="10500" max="10500" width="8.85546875" style="1"/>
    <col min="10501" max="10501" width="44.7109375" style="1" bestFit="1" customWidth="1"/>
    <col min="10502" max="10502" width="5" style="1" bestFit="1" customWidth="1"/>
    <col min="10503" max="10753" width="8.85546875" style="1"/>
    <col min="10754" max="10754" width="20.7109375" style="1" bestFit="1" customWidth="1"/>
    <col min="10755" max="10755" width="18" style="1" bestFit="1" customWidth="1"/>
    <col min="10756" max="10756" width="8.85546875" style="1"/>
    <col min="10757" max="10757" width="44.7109375" style="1" bestFit="1" customWidth="1"/>
    <col min="10758" max="10758" width="5" style="1" bestFit="1" customWidth="1"/>
    <col min="10759" max="11009" width="8.85546875" style="1"/>
    <col min="11010" max="11010" width="20.7109375" style="1" bestFit="1" customWidth="1"/>
    <col min="11011" max="11011" width="18" style="1" bestFit="1" customWidth="1"/>
    <col min="11012" max="11012" width="8.85546875" style="1"/>
    <col min="11013" max="11013" width="44.7109375" style="1" bestFit="1" customWidth="1"/>
    <col min="11014" max="11014" width="5" style="1" bestFit="1" customWidth="1"/>
    <col min="11015" max="11265" width="8.85546875" style="1"/>
    <col min="11266" max="11266" width="20.7109375" style="1" bestFit="1" customWidth="1"/>
    <col min="11267" max="11267" width="18" style="1" bestFit="1" customWidth="1"/>
    <col min="11268" max="11268" width="8.85546875" style="1"/>
    <col min="11269" max="11269" width="44.7109375" style="1" bestFit="1" customWidth="1"/>
    <col min="11270" max="11270" width="5" style="1" bestFit="1" customWidth="1"/>
    <col min="11271" max="11521" width="8.85546875" style="1"/>
    <col min="11522" max="11522" width="20.7109375" style="1" bestFit="1" customWidth="1"/>
    <col min="11523" max="11523" width="18" style="1" bestFit="1" customWidth="1"/>
    <col min="11524" max="11524" width="8.85546875" style="1"/>
    <col min="11525" max="11525" width="44.7109375" style="1" bestFit="1" customWidth="1"/>
    <col min="11526" max="11526" width="5" style="1" bestFit="1" customWidth="1"/>
    <col min="11527" max="11777" width="8.85546875" style="1"/>
    <col min="11778" max="11778" width="20.7109375" style="1" bestFit="1" customWidth="1"/>
    <col min="11779" max="11779" width="18" style="1" bestFit="1" customWidth="1"/>
    <col min="11780" max="11780" width="8.85546875" style="1"/>
    <col min="11781" max="11781" width="44.7109375" style="1" bestFit="1" customWidth="1"/>
    <col min="11782" max="11782" width="5" style="1" bestFit="1" customWidth="1"/>
    <col min="11783" max="12033" width="8.85546875" style="1"/>
    <col min="12034" max="12034" width="20.7109375" style="1" bestFit="1" customWidth="1"/>
    <col min="12035" max="12035" width="18" style="1" bestFit="1" customWidth="1"/>
    <col min="12036" max="12036" width="8.85546875" style="1"/>
    <col min="12037" max="12037" width="44.7109375" style="1" bestFit="1" customWidth="1"/>
    <col min="12038" max="12038" width="5" style="1" bestFit="1" customWidth="1"/>
    <col min="12039" max="12289" width="8.85546875" style="1"/>
    <col min="12290" max="12290" width="20.7109375" style="1" bestFit="1" customWidth="1"/>
    <col min="12291" max="12291" width="18" style="1" bestFit="1" customWidth="1"/>
    <col min="12292" max="12292" width="8.85546875" style="1"/>
    <col min="12293" max="12293" width="44.7109375" style="1" bestFit="1" customWidth="1"/>
    <col min="12294" max="12294" width="5" style="1" bestFit="1" customWidth="1"/>
    <col min="12295" max="12545" width="8.85546875" style="1"/>
    <col min="12546" max="12546" width="20.7109375" style="1" bestFit="1" customWidth="1"/>
    <col min="12547" max="12547" width="18" style="1" bestFit="1" customWidth="1"/>
    <col min="12548" max="12548" width="8.85546875" style="1"/>
    <col min="12549" max="12549" width="44.7109375" style="1" bestFit="1" customWidth="1"/>
    <col min="12550" max="12550" width="5" style="1" bestFit="1" customWidth="1"/>
    <col min="12551" max="12801" width="8.85546875" style="1"/>
    <col min="12802" max="12802" width="20.7109375" style="1" bestFit="1" customWidth="1"/>
    <col min="12803" max="12803" width="18" style="1" bestFit="1" customWidth="1"/>
    <col min="12804" max="12804" width="8.85546875" style="1"/>
    <col min="12805" max="12805" width="44.7109375" style="1" bestFit="1" customWidth="1"/>
    <col min="12806" max="12806" width="5" style="1" bestFit="1" customWidth="1"/>
    <col min="12807" max="13057" width="8.85546875" style="1"/>
    <col min="13058" max="13058" width="20.7109375" style="1" bestFit="1" customWidth="1"/>
    <col min="13059" max="13059" width="18" style="1" bestFit="1" customWidth="1"/>
    <col min="13060" max="13060" width="8.85546875" style="1"/>
    <col min="13061" max="13061" width="44.7109375" style="1" bestFit="1" customWidth="1"/>
    <col min="13062" max="13062" width="5" style="1" bestFit="1" customWidth="1"/>
    <col min="13063" max="13313" width="8.85546875" style="1"/>
    <col min="13314" max="13314" width="20.7109375" style="1" bestFit="1" customWidth="1"/>
    <col min="13315" max="13315" width="18" style="1" bestFit="1" customWidth="1"/>
    <col min="13316" max="13316" width="8.85546875" style="1"/>
    <col min="13317" max="13317" width="44.7109375" style="1" bestFit="1" customWidth="1"/>
    <col min="13318" max="13318" width="5" style="1" bestFit="1" customWidth="1"/>
    <col min="13319" max="13569" width="8.85546875" style="1"/>
    <col min="13570" max="13570" width="20.7109375" style="1" bestFit="1" customWidth="1"/>
    <col min="13571" max="13571" width="18" style="1" bestFit="1" customWidth="1"/>
    <col min="13572" max="13572" width="8.85546875" style="1"/>
    <col min="13573" max="13573" width="44.7109375" style="1" bestFit="1" customWidth="1"/>
    <col min="13574" max="13574" width="5" style="1" bestFit="1" customWidth="1"/>
    <col min="13575" max="13825" width="8.85546875" style="1"/>
    <col min="13826" max="13826" width="20.7109375" style="1" bestFit="1" customWidth="1"/>
    <col min="13827" max="13827" width="18" style="1" bestFit="1" customWidth="1"/>
    <col min="13828" max="13828" width="8.85546875" style="1"/>
    <col min="13829" max="13829" width="44.7109375" style="1" bestFit="1" customWidth="1"/>
    <col min="13830" max="13830" width="5" style="1" bestFit="1" customWidth="1"/>
    <col min="13831" max="14081" width="8.85546875" style="1"/>
    <col min="14082" max="14082" width="20.7109375" style="1" bestFit="1" customWidth="1"/>
    <col min="14083" max="14083" width="18" style="1" bestFit="1" customWidth="1"/>
    <col min="14084" max="14084" width="8.85546875" style="1"/>
    <col min="14085" max="14085" width="44.7109375" style="1" bestFit="1" customWidth="1"/>
    <col min="14086" max="14086" width="5" style="1" bestFit="1" customWidth="1"/>
    <col min="14087" max="14337" width="8.85546875" style="1"/>
    <col min="14338" max="14338" width="20.7109375" style="1" bestFit="1" customWidth="1"/>
    <col min="14339" max="14339" width="18" style="1" bestFit="1" customWidth="1"/>
    <col min="14340" max="14340" width="8.85546875" style="1"/>
    <col min="14341" max="14341" width="44.7109375" style="1" bestFit="1" customWidth="1"/>
    <col min="14342" max="14342" width="5" style="1" bestFit="1" customWidth="1"/>
    <col min="14343" max="14593" width="8.85546875" style="1"/>
    <col min="14594" max="14594" width="20.7109375" style="1" bestFit="1" customWidth="1"/>
    <col min="14595" max="14595" width="18" style="1" bestFit="1" customWidth="1"/>
    <col min="14596" max="14596" width="8.85546875" style="1"/>
    <col min="14597" max="14597" width="44.7109375" style="1" bestFit="1" customWidth="1"/>
    <col min="14598" max="14598" width="5" style="1" bestFit="1" customWidth="1"/>
    <col min="14599" max="14849" width="8.85546875" style="1"/>
    <col min="14850" max="14850" width="20.7109375" style="1" bestFit="1" customWidth="1"/>
    <col min="14851" max="14851" width="18" style="1" bestFit="1" customWidth="1"/>
    <col min="14852" max="14852" width="8.85546875" style="1"/>
    <col min="14853" max="14853" width="44.7109375" style="1" bestFit="1" customWidth="1"/>
    <col min="14854" max="14854" width="5" style="1" bestFit="1" customWidth="1"/>
    <col min="14855" max="15105" width="8.85546875" style="1"/>
    <col min="15106" max="15106" width="20.7109375" style="1" bestFit="1" customWidth="1"/>
    <col min="15107" max="15107" width="18" style="1" bestFit="1" customWidth="1"/>
    <col min="15108" max="15108" width="8.85546875" style="1"/>
    <col min="15109" max="15109" width="44.7109375" style="1" bestFit="1" customWidth="1"/>
    <col min="15110" max="15110" width="5" style="1" bestFit="1" customWidth="1"/>
    <col min="15111" max="15361" width="8.85546875" style="1"/>
    <col min="15362" max="15362" width="20.7109375" style="1" bestFit="1" customWidth="1"/>
    <col min="15363" max="15363" width="18" style="1" bestFit="1" customWidth="1"/>
    <col min="15364" max="15364" width="8.85546875" style="1"/>
    <col min="15365" max="15365" width="44.7109375" style="1" bestFit="1" customWidth="1"/>
    <col min="15366" max="15366" width="5" style="1" bestFit="1" customWidth="1"/>
    <col min="15367" max="15617" width="8.85546875" style="1"/>
    <col min="15618" max="15618" width="20.7109375" style="1" bestFit="1" customWidth="1"/>
    <col min="15619" max="15619" width="18" style="1" bestFit="1" customWidth="1"/>
    <col min="15620" max="15620" width="8.85546875" style="1"/>
    <col min="15621" max="15621" width="44.7109375" style="1" bestFit="1" customWidth="1"/>
    <col min="15622" max="15622" width="5" style="1" bestFit="1" customWidth="1"/>
    <col min="15623" max="15873" width="8.85546875" style="1"/>
    <col min="15874" max="15874" width="20.7109375" style="1" bestFit="1" customWidth="1"/>
    <col min="15875" max="15875" width="18" style="1" bestFit="1" customWidth="1"/>
    <col min="15876" max="15876" width="8.85546875" style="1"/>
    <col min="15877" max="15877" width="44.7109375" style="1" bestFit="1" customWidth="1"/>
    <col min="15878" max="15878" width="5" style="1" bestFit="1" customWidth="1"/>
    <col min="15879" max="16129" width="8.85546875" style="1"/>
    <col min="16130" max="16130" width="20.7109375" style="1" bestFit="1" customWidth="1"/>
    <col min="16131" max="16131" width="18" style="1" bestFit="1" customWidth="1"/>
    <col min="16132" max="16132" width="8.85546875" style="1"/>
    <col min="16133" max="16133" width="44.7109375" style="1" bestFit="1" customWidth="1"/>
    <col min="16134" max="16134" width="5" style="1" bestFit="1" customWidth="1"/>
    <col min="16135" max="16384" width="8.85546875" style="1"/>
  </cols>
  <sheetData>
    <row r="1" spans="1:6" x14ac:dyDescent="0.2">
      <c r="A1" s="1">
        <v>1</v>
      </c>
      <c r="B1" s="1" t="s">
        <v>0</v>
      </c>
      <c r="C1" s="2">
        <v>129500000</v>
      </c>
      <c r="E1" s="1" t="s">
        <v>1</v>
      </c>
      <c r="F1" s="1">
        <v>0.45</v>
      </c>
    </row>
    <row r="2" spans="1:6" x14ac:dyDescent="0.2">
      <c r="A2" s="1">
        <v>2</v>
      </c>
      <c r="B2" s="1" t="s">
        <v>2</v>
      </c>
      <c r="C2" s="2">
        <v>133500000</v>
      </c>
      <c r="E2" s="1" t="s">
        <v>3</v>
      </c>
      <c r="F2" s="1">
        <v>0.31</v>
      </c>
    </row>
    <row r="3" spans="1:6" x14ac:dyDescent="0.2">
      <c r="A3" s="1">
        <v>3</v>
      </c>
      <c r="B3" s="1" t="s">
        <v>4</v>
      </c>
      <c r="C3" s="2">
        <v>112000000</v>
      </c>
      <c r="E3" s="1" t="s">
        <v>5</v>
      </c>
      <c r="F3" s="1">
        <v>0.16</v>
      </c>
    </row>
    <row r="4" spans="1:6" x14ac:dyDescent="0.2">
      <c r="A4" s="1">
        <v>4</v>
      </c>
      <c r="B4" s="1" t="s">
        <v>6</v>
      </c>
      <c r="C4" s="2">
        <v>106500000</v>
      </c>
      <c r="E4" s="1" t="s">
        <v>7</v>
      </c>
      <c r="F4" s="1">
        <v>0.08</v>
      </c>
    </row>
    <row r="5" spans="1:6" x14ac:dyDescent="0.2">
      <c r="A5" s="1">
        <v>5</v>
      </c>
      <c r="B5" s="1" t="s">
        <v>8</v>
      </c>
      <c r="C5" s="2">
        <v>114500000</v>
      </c>
    </row>
    <row r="6" spans="1:6" x14ac:dyDescent="0.2">
      <c r="A6" s="1">
        <v>6</v>
      </c>
      <c r="B6" s="1" t="s">
        <v>9</v>
      </c>
      <c r="C6" s="2">
        <v>100000000</v>
      </c>
    </row>
    <row r="7" spans="1:6" x14ac:dyDescent="0.2">
      <c r="A7" s="1">
        <v>7</v>
      </c>
      <c r="B7" s="1" t="s">
        <v>10</v>
      </c>
      <c r="C7" s="2">
        <v>146000000</v>
      </c>
    </row>
    <row r="8" spans="1:6" x14ac:dyDescent="0.2">
      <c r="A8" s="1">
        <v>8</v>
      </c>
      <c r="B8" s="1" t="s">
        <v>11</v>
      </c>
      <c r="C8" s="2">
        <v>146500000</v>
      </c>
    </row>
    <row r="9" spans="1:6" x14ac:dyDescent="0.2">
      <c r="A9" s="1">
        <v>9</v>
      </c>
      <c r="B9" s="1" t="s">
        <v>12</v>
      </c>
      <c r="C9" s="2">
        <v>177500000</v>
      </c>
    </row>
    <row r="10" spans="1:6" x14ac:dyDescent="0.2">
      <c r="A10" s="1">
        <v>10</v>
      </c>
      <c r="B10" s="1" t="s">
        <v>13</v>
      </c>
      <c r="C10" s="2">
        <v>47000000</v>
      </c>
    </row>
    <row r="11" spans="1:6" x14ac:dyDescent="0.2">
      <c r="A11" s="1">
        <v>11</v>
      </c>
      <c r="B11" s="1" t="s">
        <v>14</v>
      </c>
      <c r="C11" s="2">
        <v>86000000</v>
      </c>
    </row>
  </sheetData>
  <pageMargins left="0.7" right="0.7" top="0.78740157499999996" bottom="0.78740157499999996" header="0.3" footer="0.3"/>
  <pageSetup paperSize="9" orientation="portrait" r:id="rId1"/>
</worksheet>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Slevy_přirážky ke spektrům </vt:lpstr>
      <vt:lpstr>Ceny Výkonů (činností) </vt:lpstr>
      <vt:lpstr>Popis Výkonů</vt:lpstr>
      <vt:lpstr>List1</vt:lpstr>
      <vt:lpstr>'Ceny Výkonů (činností) '!Oblast_tisku</vt:lpstr>
      <vt:lpstr>'Popis Výkonů'!Oblast_tisku</vt:lpstr>
      <vt:lpstr>'Slevy_přirážky ke spektrům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2024-10-29T12:18:37Z</dcterms:modified>
</cp:coreProperties>
</file>