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eonos-my.sharepoint.com/personal/s59860_eon_com/Documents/Documents/vyberova rizeni/3 lete ramcovky/VZ EMP26+/EMP prilohy K2/zkontrolovane prilohy k2/"/>
    </mc:Choice>
  </mc:AlternateContent>
  <xr:revisionPtr revIDLastSave="382" documentId="13_ncr:1_{D58B4DF0-0F62-4921-BE64-082C13A39417}" xr6:coauthVersionLast="47" xr6:coauthVersionMax="47" xr10:uidLastSave="{273968C0-D3F1-41F9-8739-1C6E999E3991}"/>
  <bookViews>
    <workbookView xWindow="-120" yWindow="-16320" windowWidth="29040" windowHeight="15720" xr2:uid="{F76ADD9C-BCE9-4CEB-9DE2-6EC7ABC5E04A}"/>
  </bookViews>
  <sheets>
    <sheet name="TOP BO OPEX EMP2026+" sheetId="4" r:id="rId1"/>
    <sheet name="TOP BO RCDS" sheetId="2" state="hidden" r:id="rId2"/>
  </sheets>
  <definedNames>
    <definedName name="_xlnm._FilterDatabase" localSheetId="0" hidden="1">'TOP BO OPEX EMP2026+'!$A$2:$I$55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4" i="4" l="1"/>
  <c r="I53" i="4"/>
  <c r="I9" i="4" l="1"/>
  <c r="I47" i="4" l="1"/>
  <c r="I46" i="4"/>
  <c r="I43" i="4" l="1"/>
  <c r="I55" i="4" l="1"/>
  <c r="I54" i="4"/>
  <c r="I49" i="4"/>
  <c r="I50" i="4"/>
  <c r="I51" i="4"/>
  <c r="I52" i="4"/>
  <c r="I48" i="4"/>
  <c r="I34" i="4" l="1"/>
  <c r="I33" i="4"/>
  <c r="I4" i="4"/>
  <c r="I5" i="4"/>
  <c r="I6" i="4"/>
  <c r="I7" i="4"/>
  <c r="I8" i="4"/>
  <c r="I10" i="4"/>
  <c r="I11" i="4"/>
  <c r="I12" i="4"/>
  <c r="I13" i="4"/>
  <c r="I14" i="4"/>
  <c r="I15" i="4"/>
  <c r="I16" i="4"/>
  <c r="I17" i="4"/>
  <c r="I18" i="4"/>
  <c r="I19" i="4"/>
  <c r="I20" i="4"/>
  <c r="I21" i="4"/>
  <c r="I22" i="4"/>
  <c r="I23" i="4"/>
  <c r="I24" i="4"/>
  <c r="I25" i="4"/>
  <c r="I26" i="4"/>
  <c r="I27" i="4"/>
  <c r="I28" i="4"/>
  <c r="I29" i="4"/>
  <c r="I30" i="4"/>
  <c r="I31" i="4"/>
  <c r="I32" i="4"/>
  <c r="I35" i="4"/>
  <c r="I36" i="4"/>
  <c r="I37" i="4"/>
  <c r="I38" i="4"/>
  <c r="I39" i="4"/>
  <c r="I40" i="4"/>
  <c r="I41" i="4"/>
  <c r="I42" i="4"/>
  <c r="I3" i="4"/>
</calcChain>
</file>

<file path=xl/sharedStrings.xml><?xml version="1.0" encoding="utf-8"?>
<sst xmlns="http://schemas.openxmlformats.org/spreadsheetml/2006/main" count="328" uniqueCount="236">
  <si>
    <t>poř. č.</t>
  </si>
  <si>
    <t>Položka – výměna - oprava zařízení DS</t>
  </si>
  <si>
    <t>HDS SPP100 - ve zdi / vysunutí</t>
  </si>
  <si>
    <t>HDS SPP100 - na sloupu</t>
  </si>
  <si>
    <t>Svod NAYY4x16 + SPP100 na sloupu</t>
  </si>
  <si>
    <t>Svod NAYY4x16 + SPP100 na sloupu + spojka HDV + trubka</t>
  </si>
  <si>
    <t>Svod NAYY4x16 + SPP100 ve zdi - od konzole do 5 m?</t>
  </si>
  <si>
    <t>Svod NAYY4x16 + SPP100 ve zdi - od konzole nad 5 m?</t>
  </si>
  <si>
    <t>Svod NAYY4x16 střešníkem + SPP100 ve zdi</t>
  </si>
  <si>
    <t xml:space="preserve">Přípojka do 15m  NFA2X 4x16 + konzolka do zdi + svod od konzole + SPP100 </t>
  </si>
  <si>
    <t>Přípojka nad 15m  NFA2X 4x16 + konzolka do zdi + svod od konzole + SPP100</t>
  </si>
  <si>
    <t>Přípojka do 15m  NFA2X 4x16 + střešník + svod od konzole + SPP100</t>
  </si>
  <si>
    <t>Přípojka nad 15m  NFA2X 4x16 + střešník + svod od konzole + SPP100</t>
  </si>
  <si>
    <t>SV101 + 2x svod</t>
  </si>
  <si>
    <t>SV201 + 2x svod a 1x zem</t>
  </si>
  <si>
    <t>Svod NAYY4x16 střešníkem + SP100 ve zdi + vysunutí, přemístění střešníku před římsu</t>
  </si>
  <si>
    <t>Výměna plastového pilíře kus za kus (plast/plast)</t>
  </si>
  <si>
    <t>Poj spodky VN + svod VN trafostanice</t>
  </si>
  <si>
    <t>US FLB na stávající sloup</t>
  </si>
  <si>
    <t>US FLA na stávající sloup</t>
  </si>
  <si>
    <t>US FLB vč. sloupu</t>
  </si>
  <si>
    <t>US FLA vč. sloupu</t>
  </si>
  <si>
    <t>Ekvipotenciální kruhy US</t>
  </si>
  <si>
    <t>Práce PPN NN - samostatná položka</t>
  </si>
  <si>
    <t>Doprava mechanizace - samostatně k položkám - důvod různý rozsah</t>
  </si>
  <si>
    <t>TOP BO</t>
  </si>
  <si>
    <t>3.</t>
  </si>
  <si>
    <t>4.</t>
  </si>
  <si>
    <t>9.</t>
  </si>
  <si>
    <t>10.</t>
  </si>
  <si>
    <t>11.</t>
  </si>
  <si>
    <t>12.</t>
  </si>
  <si>
    <t>15.</t>
  </si>
  <si>
    <t>18.</t>
  </si>
  <si>
    <t>20.</t>
  </si>
  <si>
    <t>vVN</t>
  </si>
  <si>
    <t>vNN</t>
  </si>
  <si>
    <t>výměna svodu zdivo včetně SP100/200</t>
  </si>
  <si>
    <t>výměna PB NN, osazení konzoly</t>
  </si>
  <si>
    <t>výměna střešníku, konzoly, háku</t>
  </si>
  <si>
    <t>kNN</t>
  </si>
  <si>
    <t>TS</t>
  </si>
  <si>
    <t>vNN, kNN, vVN</t>
  </si>
  <si>
    <t>21.</t>
  </si>
  <si>
    <t>výměna ekvipotenciálních kruhů</t>
  </si>
  <si>
    <t>výměna skříně SV 101</t>
  </si>
  <si>
    <t>výměna skříně SV 201</t>
  </si>
  <si>
    <t>výměna svodu/ů, vývodu/ů skříně SV 101 kab. stávající</t>
  </si>
  <si>
    <t>Plný popis výkonu</t>
  </si>
  <si>
    <t>Název výkonu</t>
  </si>
  <si>
    <t>výměna PB nosný VN, osazení konzoly</t>
  </si>
  <si>
    <t>výměna přípojky NFA2X 1 pole do 35m vč. skříně PS</t>
  </si>
  <si>
    <t>p.č.</t>
  </si>
  <si>
    <t xml:space="preserve"> Globální náklady pro TOP BO OPEX</t>
  </si>
  <si>
    <t>výměna přípojky AYKYz 1 pole do 35m vč. skříně PS</t>
  </si>
  <si>
    <t>výměna svodu/ů, vývodu/ů skříně SV 201 kab. stávající</t>
  </si>
  <si>
    <t>výměna NFA2X vč. zaústění do skříně SV101</t>
  </si>
  <si>
    <t>výměna NFA2X vč. zaústění do skříně SV201</t>
  </si>
  <si>
    <t>výměna NFA2X vč. zaústění do skříně TR</t>
  </si>
  <si>
    <t>montáž kabelové spojky do 4x120, chodník</t>
  </si>
  <si>
    <t>montáž kabelové spojky nad 4x120, chodník</t>
  </si>
  <si>
    <t>montáž kabelové spojky do 4x120, v zeleným</t>
  </si>
  <si>
    <t>montáž kabelové spojky nad 4x120, v zeleným</t>
  </si>
  <si>
    <t>výměna kab. skříně volně stojící SR do 422 (plast/plast), chodník</t>
  </si>
  <si>
    <t>výměna kab. skříně volně stojící SR do 422 (plast/plast), v zeleným</t>
  </si>
  <si>
    <t>výměna kab. skříně volně stojící SR do 622 (744) (plast/plast), chodník</t>
  </si>
  <si>
    <t>výměna kab. skříně volně stojící SR do 622 (744) (plast/plast), v zeleným</t>
  </si>
  <si>
    <t>výměna kab. skříně volně stojící SP a SS (plast/plast), chodník</t>
  </si>
  <si>
    <t>výměna kab. skříně volně stojící SP a SS (plast/plast), v zeleným</t>
  </si>
  <si>
    <t>Výměna NFA2X vč. zaústění do skříně SV201:
Příplatek za sklad pro skladový materiál EG.D.
Odpojení stávajících vodičů v SV skříni a odpojení na venkovním vedení NN, vyjmutí pojistek, demontáž vývodových trubek po sloupu, montáž vývodových trubek po sloupu a nových NFA2X vč. zatažení a zapojení na stávající vedení NN a v SV skříni, osazení pojistek, terénní úpravy a osetí povrchu se zalitím, práce je uvažována na zařízení bez napětí, v případě, že je změna jištění a/nebo průřezu,  doloží zhotovitel výchozí revizi zařízení.</t>
  </si>
  <si>
    <t>výměna kab.skříně do výklenku (výměna za plast)</t>
  </si>
  <si>
    <t>výměna kab.skříně volně stojící (výměna za plast), v chodníku</t>
  </si>
  <si>
    <t>výměna kab.skříně volně stojící (výměna za plast), v zeleným</t>
  </si>
  <si>
    <t>opravy nátěrů ocelových konstrukcí - na zemi</t>
  </si>
  <si>
    <t>opravy nátěrů ocelových konstrukcí - ve výšce</t>
  </si>
  <si>
    <t>výměna vazů (sada)</t>
  </si>
  <si>
    <t>Opravy nátěrů ocelových konstrukcí - na zemi:
Odrezování a 2x nátěr ocelových součástí, práce jsou uvažovány ve výšce na zařízení bez napětí.
Vlastní materiál zhotovitele: Barva základní, vrchní, ředidlo.</t>
  </si>
  <si>
    <t xml:space="preserve">Opravy nátěrů ocelových konstrukcí - ve výšce:
Nátěr ocelových konstrukcí- 
odrezování a 2x nátěr ocelových součástí, práce jsou uvažovány ve výšce na zařízení bez napětí.
Vlastní materiál zhotovitele: Barva základní, vrchní, ředidlo.
</t>
  </si>
  <si>
    <t>výměna izolátorů VK koncové (sada)</t>
  </si>
  <si>
    <t>výměna izolátorů VK průběžná (sada)</t>
  </si>
  <si>
    <t>výměna izolátorů VR (sada)</t>
  </si>
  <si>
    <t>Výměna vazů (sada):
Výměna NN třmenového vazu pro AlFe NN (1x).
Příplatek za sklad pro skladový materiál EG.D.
Demontáž stávajícího vazu, očištění izolátoru, opětná montáž vodiče,montáž ovinovací pásky a nového vazu, práce je uvažována na zařízení bez napětí.
Vlastní materiál zhotovitele: vazelína na kontakty, hadr, trichlorethylen</t>
  </si>
  <si>
    <t>Výměna izolátorů VK koncové (sada):
Výměna izolátorů VZK NN jednostranné končení (4x).
Příplatek za sklad pro skladový materiál EG.D.
Demontáž stávajícího, montáž nových izolátorů (příložky koncové, izolátory), ukončení vodičů, opětná montáž vodiče, práce je uvažována na zařízení bez napětí.
Vlastní materiál zhotovitele: vazelína na kontakty.</t>
  </si>
  <si>
    <t>Výměna izolátorů VR (sada):
Vměna izolátoru VPR NN (4x).
Demontáž stávajícího, montáž nových izolátorů (roubíky, izolátory), vaz, opětná montáž vodičů, práce je uvažována na zařízení bez napětí.
Vlastní materiál zhotovitele: vazelína na kontakty.</t>
  </si>
  <si>
    <t>Výměna izolátorů VK průběžná (sada):
Výměna izolátoru VZK NN oboustranné končení (4x).
Příplatek za sklad pro skladový materiál EG.D.
Demontáž stávajícího, montáž nového izolátoru (příložky průběžné, izolátory), ukončení vodiče, opětná montáž vodiče, práce je uvažována na zařízení bez napětí. 
Vlastní materiál zhotovitele: vazelína na kontakty.</t>
  </si>
  <si>
    <t>výměna rozváděče NN do 63 kVA se skříní</t>
  </si>
  <si>
    <t>TE BO OPEX</t>
  </si>
  <si>
    <t>GEO BO OPEX</t>
  </si>
  <si>
    <t>TE BO OPEX:
Zavedení nového zařízení do grafického systému TE</t>
  </si>
  <si>
    <t>GEO BO OPEX:
GEO práce pro BO OPEX</t>
  </si>
  <si>
    <t>Výchozí revize VN/NN BO OPEX</t>
  </si>
  <si>
    <t>Odvoz výnosového materiáliu (šrot) BO OPEX</t>
  </si>
  <si>
    <t>PPN NN BO OPEX</t>
  </si>
  <si>
    <t>Zábory prostranství BO OPEX</t>
  </si>
  <si>
    <t>1.</t>
  </si>
  <si>
    <t>2.</t>
  </si>
  <si>
    <t>5.</t>
  </si>
  <si>
    <t>6.</t>
  </si>
  <si>
    <t>7.</t>
  </si>
  <si>
    <t>8.</t>
  </si>
  <si>
    <t>13.</t>
  </si>
  <si>
    <t>14.</t>
  </si>
  <si>
    <t>16.</t>
  </si>
  <si>
    <t>17.</t>
  </si>
  <si>
    <t>19.</t>
  </si>
  <si>
    <t>22.</t>
  </si>
  <si>
    <t>23.</t>
  </si>
  <si>
    <t>24.</t>
  </si>
  <si>
    <t>25.</t>
  </si>
  <si>
    <t>26.</t>
  </si>
  <si>
    <t>27.</t>
  </si>
  <si>
    <t>28.</t>
  </si>
  <si>
    <t>29.</t>
  </si>
  <si>
    <t>30.</t>
  </si>
  <si>
    <t>31.</t>
  </si>
  <si>
    <t>32.</t>
  </si>
  <si>
    <t>33.</t>
  </si>
  <si>
    <t>34.</t>
  </si>
  <si>
    <t>35.</t>
  </si>
  <si>
    <t>36.</t>
  </si>
  <si>
    <t>37.</t>
  </si>
  <si>
    <t>38.</t>
  </si>
  <si>
    <t>39.</t>
  </si>
  <si>
    <t>M.J.</t>
  </si>
  <si>
    <t>m</t>
  </si>
  <si>
    <t>ks</t>
  </si>
  <si>
    <t>celkem výkon</t>
  </si>
  <si>
    <t>m2</t>
  </si>
  <si>
    <t>sada</t>
  </si>
  <si>
    <t>výměna jističe, úprava sběren</t>
  </si>
  <si>
    <t>GN</t>
  </si>
  <si>
    <t>Výchozí revize VN/NN BO OPEX:
Pouze v případě, že je změna jištění a/nebo průřezu při BO OPEX.</t>
  </si>
  <si>
    <r>
      <t xml:space="preserve">bázová cena výkon vlastní materiál zhotovitele -
</t>
    </r>
    <r>
      <rPr>
        <b/>
        <sz val="14"/>
        <color rgb="FFFF0000"/>
        <rFont val="Calibri"/>
        <family val="2"/>
        <charset val="238"/>
        <scheme val="minor"/>
      </rPr>
      <t>nesoutěžený výkon</t>
    </r>
    <r>
      <rPr>
        <b/>
        <sz val="14"/>
        <color theme="4"/>
        <rFont val="Calibri"/>
        <family val="2"/>
        <charset val="238"/>
        <scheme val="minor"/>
      </rPr>
      <t xml:space="preserve"> BO OPEX (Kč)</t>
    </r>
  </si>
  <si>
    <t>výměna ÚO FLA/FLB za ÚO PPN, bez výměny p.b. a bez uzemnění v zemi</t>
  </si>
  <si>
    <t>Výměna svodu/ů, vývodu/ů skříně SV 101 kab. stávající:
Příplatek za sklad pro skladový materiál EG.D.
Demontáž vývodové zemní a vývodových trubek po sloupu, odpojení stávajících kabelů v SV skříni, montáž nové vývodové zemní a vývodových trubek po sloupu, zatažení stávajících kabelů a zapojení v SV skříni, osazení pojistek, terénní úpravy a osetí povrchu se zalitím, práce je uvažována na zařízení bez napětí, v případě, že je změna jištění a/nebo průřezu,  doloží zhotovitel výchozí revizi zařízení.</t>
  </si>
  <si>
    <t>Výměna PB NN, osazení konzoly:
Příplatek za sklad pro skladový materiál EG.D.
Výměna podpěrného bodu NN betonového jednoduchého 
demontáž stávajícího sloupu, demontáž vazů, vystrojení sloupu (pro sloup 10,5/6- nová konzola vvs nosná, 4x izolátory) na zemi, rozbourání skrytých základových konstrukcí, zemní práce pro sloup bez uvedení druhu výkopu, třída těžitelnosti 1 - 5, postavení sloupu, betonový základ, úprava jednoduchého povrchu (trávník, zemědělské plochy), montáž vazů, opětná montáž vodičů, práce jsou uvažovány na zařízení bez napětí.
Vlastní materiál: Směs betonová C12/15, vazelína, osivo, voda.</t>
  </si>
  <si>
    <t>Výměna ÚO za rovinný pod vedení PPN Fla/Flb:
Příplatek za sklad pro skladový materiál EG.D.
kompletní demontáž ÚO (kotevní řetězce, žebřík, tabulka), montáž nové konzoly Pařát a zábrany ptactva, ÚO PPN (kotevní řetězce, nosník boční, pas prodlužovací, zemnící svod, tabulka), ukončení vodičů, opětné montáže vodičů, terénní úpravy, práce jsou uvažovány na zařízení bez napětí, ve výkonu není uvažován sloup a uzemnění v zemi.
Vlastní materiál:  vazelína, osivo, voda.</t>
  </si>
  <si>
    <t>Výměna ekvipotenciálních kruhů:
Příplatek za sklad pro skladový materiál EG.D.
odpojení a demontáž stávající zemnící soustavy, uzemnění z betonového sloupu od zkušební svorky, označení, připojení na stávající uzemnění, zemní práce pro uzemnění bez uvedení druhu výkopu, třída těžitelnosti 1 - 5, položení uzemnění, nátěr spojů, spojení a položení rozšiřujícího uzemnění, úprava jednoduchého povrchu (trávník, zemědělské plochy), je nutno uzemnění zkontrolovat a sepsat protokol o uložení, pozn. minimální množství pro použití položky je 10m.
Vlastní materiál:  gumoasflat, šrouby M8x30, matice M8, osivo, voda.</t>
  </si>
  <si>
    <t>Montáž kabelové spojky do 4x120, chodník:
Příplatek za sklad pro skladový materiál EG.D.
Montáž šroubové NN spojky (město) do 120 mm2 (4x)- 
odstranění zpevněných povrchů (řezání, bourání), zemní práce pro spojku do 1 kV bez uvedení druhu výkopu, třída těžitelnosti 1 - 5, manipulace se zábranou, montáž spojky, lože pro spojku, výstražná folie, označení kabelu volně uloženého, hutnění po vrstvách, práce je uvažována na zařízení bez napětí, montáž stávající zádlažby.
Vlastní materiál: písek.</t>
  </si>
  <si>
    <t>Montáž kabelové spojky do 4x120, v zeleným:
Příplatek za sklad pro skladový materiál EG.D.
Montáž šroubové NN spojky (volný terén) do 120 mm2 (4x)- 
zemní práce pro spojku do 1 kV bez uvedení druhu výkopu, třída těžitelnosti 1 - 5, manipulace se zábranou, montáž spojky, lože pro spojku, výstražná fólie, označení kabelu volně uloženého, hutnění po vrstvách, odstranění a úprava jednoduchého povrchu (trávník, zemědělské plochy, zalití), práce je uvažována na zařízení bez napětí.
Vlastní materiál: písek, osivo,voda.</t>
  </si>
  <si>
    <t>Montáž kabelové spojky nad 4x120, chodník:
Příplatek za sklad pro skladový materiál EG.D.
Montáž šroubové NN spojky (město) nad 120 mm2 (4x)- 
odstranění zpevněných povrchů (řezání, bourání), zemní práce pro spojku do 1 kV bez uvedení druhu výkopu, třída těžitelnosti 1 - 5, manipulace se zábranou, montáž spojky, lože pro spojku, výstražná folie, označení kabelu volně uloženého, hutnění po vrstvách, práce je uvažována na zařízení bez napětí, montáž stávající zádlažby.
Vlastní materiál: písek.</t>
  </si>
  <si>
    <t>Montáž kabelové spojky nad 4x120, v zeleným:
Příplatek za sklad pro skladový materiál EG.D.
Montáž šroubové NN spojky (volný terén) nad 120 mm2 (4x)- 
zemní práce pro spojku do 1 kV bez uvedení druhu výkopu, třída těžitelnosti 1 - 5, manipulace se zábranou, montáž spojky, lože pro spojku, výstražná fólie, označení kabelu volně uloženého, hutnění po vrstvách, odstranění a úprava jednoduchého povrchu (trávník, zemědělské plochy, zalití), práce je uvažována na zařízení bez napětí.
Vlastní materiál: písek, osivo,voda.</t>
  </si>
  <si>
    <t>Výměna kab. skříně volně stojící SP a SS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kabelové spojky,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</si>
  <si>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 skříně volně stojící SR do 422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</si>
  <si>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 skříně volně stojící SR do 622 (744)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</si>
  <si>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kab.skříně do výklenku (výměna za plast)
Výměna stávající skříně - s úpravou a přepojením stávajících kabelů
Příplatek za sklad pro skladový materiál EG.D.
Demontáž stávající skříně, montáž nové skříně, zednické práce, řezání spáry a vyjmutí, odpojení a zapojení vodičů, montáž kabelové spojky, osazení pojistek, označení kabelů štítkem, tepelná izolace za skříň ve výklenku, úprava fasády včetně barvy pro výklenek, práce je uvažována na zařízení bez napětí, v případě, že je změna jištění a/nebo průřezu doloží zhotovitel výchozí revizi zařízení. 
Vlastní materiál zhotovitele: vazelína, cement, malta, cihla, pěna, nehořlavý materiál kolem skříně, písek, provozní značení.</t>
  </si>
  <si>
    <t>Výměna kab. skříně volně stojící SR do 622 (744)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kabelových spojek, osazení pojistek, označení kabelů štítkem, terénní úpravy, osivo a zalití,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</si>
  <si>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 skříně volně stojící SR do 422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kabelových spojek, osazení pojistek, označení kabelů štítkem,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</si>
  <si>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 skříně volně stojící SP nebo SS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kabelové spojky, osazení pojistek, označení kabelů štítkem,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</si>
  <si>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kab.skříně volně stojící (výměna za plast), v chodníku:
Výměna stávajícího pilíře - s úpravou a přepojením stávajících kabelů.
Příplatek za sklad pro skladový materiál EG.D.
Demontáž stávajícího pilíře resp. rozbourání, rozebrání zádlažby, montáž nového plastového pilíře (i do plotu),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</si>
  <si>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kab.skříně volně stojící (výměna za plast), v zeleným:
Výměna stávajícího pilíře - s úpravou a přepojením stávajících kabelů.
Příplatek za sklad pro skladový materiál EG.D.
Demontáž stávajícího pilíře resp. rozbourání (i do plotu), montáž nového plastového pilíře (i do plotu), zemní práce pro pilíř a vyjmutí, odpojení a zapojení stávajících vodičů, případně montáž kabelových spojek, osazení pojistek, označení kabelů štítkem, terénní úpravy, osivo a zalití,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</si>
  <si>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rozváděče NN do 63 kVA (100kVA) se skříní- 
Demontáž stávajícího, montáž nového rozvaděče (skříň, rozvaděč), zapojení vodičů, případná montáž kab. spojek, montáž a nastavení spouště pro jistič, osazení pojistek, montáž provozní tabulky číslování, montáž chodníčku kolem rozvaděče NN, potřebné zemní a terénní práce, práce je uvažována na zařízení bez napětí, v případě, že je změna jištění a/nebo průřezu doloží zhotovitel výchozí revizi zařízení.
Vlastní materiál zhotovitele: Spojovací mat, pro uchycení Provozního číslování, písek, štěrkopísek.</t>
  </si>
  <si>
    <r>
      <t xml:space="preserve">bázová cena výkon práce -
</t>
    </r>
    <r>
      <rPr>
        <b/>
        <sz val="14"/>
        <color rgb="FFFF0000"/>
        <rFont val="Calibri"/>
        <family val="2"/>
        <charset val="238"/>
        <scheme val="minor"/>
      </rPr>
      <t xml:space="preserve">soutěžený výkon </t>
    </r>
    <r>
      <rPr>
        <b/>
        <sz val="14"/>
        <color theme="4"/>
        <rFont val="Calibri"/>
        <family val="2"/>
        <charset val="238"/>
        <scheme val="minor"/>
      </rPr>
      <t>BO OPEX (Kč)</t>
    </r>
  </si>
  <si>
    <t>Výměna NFA2X vč. zaústění do skříně SV101:
Odpojení stávajících vodičů v SV skříni a odpojení na venkovním vedení NN, vyjmutí pojistek, demontáž vývodových trubek po sloupu, montáž vývodových trubek po sloupu a nových NFA2X vč. zatažení a zapojení na stávající vedení NN a v SV skříni, osazení pojistek, terénní úpravy a osetí povrchu se zalitím, práce je uvažována na zařízení bez napětí, v případě, že je změna jištění a/nebo průřezu,  doloží zhotovitel výchozí revizi zařízení.</t>
  </si>
  <si>
    <t>Výměna vodičů NN AlFe za AlFe do 70 mm2 (4x):
Příplatek za sklad pro skladový materiál EG.D.
Demontáž stávajících vodičů (AlFe), vazů, svorek pro ukončení, montáž nových vodičů (AlFe) vč. spojek, vazů, svorek pro ukončení, napnutí, práce jsou uvažovány na zařízení bez napětí, v případě, že je změna průřezu doloží zhotovitel výchozí revizi zařízení není v ceně výkonu.</t>
  </si>
  <si>
    <t>Výměna vodičů NN AlFe za slaněné izolované do 95 mm2 (4x):
Příplatek za sklad pro skladový materiál EG.D.
Demontáž stávajících vodičů (AlFe) vazů, svorek pro ukončení, montáž nových vodičů (slaněné izolované), závěsné svorky, kotevní svorky, napnutí, práce jsou uvažovány na zařízení bez napětí, v případě, že je změna průřezu doloží zhotovitel výchozí revizi zařízení, není součástí ceny výkonu. (Upevnění vodičů holých AlFe je zcela odlišné než slaněných izolovaných NN. Proto je nezbytné před rozhodnutím o výměně prověřit dodržení technických vzdáleností objektů od izolovaných vodičů.)</t>
  </si>
  <si>
    <t>Výměna přípojky do 35m závěsným kabelem:
Příplatek za sklad pro skladový materiál EG.D.
Demontáž stávající přípojky, kompletní montáž nové, výměna PS skříně a střešníku Ø60 mm procházejícího římsou (kotevní objímka, střešníková trubka, držák, připojení k ochranné soustavě), montáž vodičů 4 x 25, montáž vodiče pod omítku (do trubek), zapojení vodiče (4x) v nové přípojkové skříni, zednické práce, definitivní úprava fasád včetně barvy, průchod římsou, úprava střechy, montáž objímek na stávající sloup, ukončení nosného lana, napojení přípojky na stávající síť, práce je uvažována na zařízení bez napětí, v případě, že je změna jištění a/nebo průřezu doloží zhotovitel výchozí revizi zařízení,  není součástí ceny výkonu.
Vlastní materiál: Páska novoplast, šroub M6x20, matice M6, cement, sádra, malta vápenocementová, písek, voda, vazelína, trubka elektroinstalační.</t>
  </si>
  <si>
    <t>Výměna střešníku, konzoly, háku:
Příplatek za sklad pro skladový materiál EG.D.
Demontáž stávajícího, montáž nového střešníku (kotevní objímka, střešníková trubka, držák, kotva ve zdi, připojení k ochranné soustavě), opětná montáž vodičů, zednické práce,  definitivní úprava fasád včetně barvy, práce je uvažována na zařízení bez napětí.
Vlastní materiál: Páska novoplast, šroub M6x20, matice M8, cement, sádra, malta vápenocementová, písek, voda, vazelína.</t>
  </si>
  <si>
    <t>Výměna skříně kabelové SV101:
Příplatek za sklad pro skladový materiál EG.D.
Demontáž stávající skříně, odpojení vodičů a pojistek, montáž nové skříně, ponechání stávajících svodů a zemních trubek, zapojení vodičů ve skříni, osazení pojistek, práce je uvažována na zařízení bez napětí, v případě, že je změna jištění a/nebo průřezu doloží zhotovitel výchozí revizi zařízení, není součástí ceny výkonu.
Vlastní materiál: provozní značení 7 znaků.</t>
  </si>
  <si>
    <t>Výměna skříně kabelové SV201:
Příplatek za sklad pro skladový materiál EG.D.
Demontáž stávající skříně, odpojení vodičů a pojistek, montáž nové skříně, ponechání stávajících svodů a zemních trubek, zapojení vodičů ve skříni, osazení pojistek, práce je uvažována na zařízení bez napětí, v případě, že je změna jištění a/nebo průřezu doloží zhotovitel výchozí revizi zařízení, není součástí ceny výkonu.
Vlastní materiál: provozní značení 7 zanků.</t>
  </si>
  <si>
    <t>Výměna svodu/ů, vývodu/ů skříně SV 201 kab. stávající:
Příplatek za sklad pro skladový materiál EG.D.
Demontáž vývodové zemní a vývodových trubek po sloupu, odpojení stávajících kabelů v SV skříni, montáž nové vývodové zemní a vývodových trubek po sloupu, zatažení stávajících kabelů a zapojení v SV skříni, osazení pojistek, terénní úpravy a osetí povrchu se zalitím, práce je uvažována na zařízení bez napětí, v případě, že je změna jištění a/nebo průřezu, doloží zhotovitel výchozí revizi zařízení.</t>
  </si>
  <si>
    <t>Výměna podpěrného bodu VN betonového nosného:
Příplatek za sklad pro skladový materiál EG.D.
Demontáž stávajícího a montáž nového sloupu, vystrojení sloupu (pro sloup do 12 m- nová konzola pařát JB, izolátory a žebřík) na zemi, rozbourání skrytých základových konstrukcí, zemní práce pro sloup bez uvedení druhu výkopu, třída těžitelnosti 1 - 5, postavení sloupu, betonový základ, úprava jednoduchého povrchu (trávník, zemědělské plochy), montáž ukončení vodičů a vazů, opětná montáž vodičů,  práce jsou uvažovány na zařízení bez napětí.
Vlastní materiál: Směs betonová C12/15, vazelína, osivo, voda.</t>
  </si>
  <si>
    <t>Výměna přípojky do 35m slaněným izolovaným vodičem:
Příplatek za sklad pro skladový materiál EG.D.
Demontáž stávající přípojky, kompletní montáž nové, výměna PS skříně a střešníku Ø60 mm procházejícího římsou (kotevní objímka, střešníková trubka, držák, připojení k ochranné soustavě), montáž vodičů 4 x 25, montáž vodiče pod omítku (do trubek), zapojení vodiče (4x) v nové přípojkové skříni, zednické práce,  definitivní úprava fasád včetně barvy, průchod římsou, úprava střechy, montáž objímek na stávající sloup, napojení přípojky na stávající síť, práce je uvažována na zařízení bez napětí, v případě, že je změna jištění a/nebo průřezu doloží zhotovitel výchozí revizi zařízení, není součástí ceny výkonu.
Vlastní materiál: Páska novoplast, šroub M6x20, matice M6, cement, sádra, malta vápenocementová, písek, voda, vazelína, trubka elektroinstalační.</t>
  </si>
  <si>
    <t>Odvoz výnosového materiálu (šrot) BO OPEX:
Odvoz výnosového materiálu (šrot) BO OPEX je doloženo krycím listem.</t>
  </si>
  <si>
    <t>Ekologická likvidace, vč. dopravy (odpady) BO OPEX</t>
  </si>
  <si>
    <t>Ekologická likvidace, vč. dopravy (odpady) BO OPEX:
Ekologická likvidace BO OPEX je doležena krycím listem. Zhotovitel stavby předá čestné prohlášení o ekologické likvidaci.</t>
  </si>
  <si>
    <t>40.</t>
  </si>
  <si>
    <t>JV</t>
  </si>
  <si>
    <t>vNN, kNN, vVN, TS</t>
  </si>
  <si>
    <t>Výměna NFA2X vč. zaústění do skříně TR:
Příplatek za sklad pro skladový materiál EG.D.
Odpojení stávajících vodičů v rozvaděči NN RST a odpojení na venkovním vedení, vyjmutí pojistek, demontáž vývodové trubky po sloupu, (demont. venk. omezovačů NN v případě AlFe), montáž vývodové trubky po sloupu a nových NFA2X vč. zatažení a zapojení na stávající vedení NN a v rozvaděči NN RST, osazení pojistek, montáž omezovačů NN do rozvaděče RST (v případě výměny AlFe na NFA2X), zemní práce pro vývodovou trubku, terénní úpravy a osetí povrchu se zalitím, práce je uvažována na zařízení bez napětí, v případě, že je změna jištění a/nebo průřezu,  doloží zhotovitel výchozí revizi zařízení.
Vlastní materiál: osivo, voda.</t>
  </si>
  <si>
    <t>KS</t>
  </si>
  <si>
    <t>BOMN-vNN001</t>
  </si>
  <si>
    <t>BOMN-vNN002</t>
  </si>
  <si>
    <t>BOMN-vNN003</t>
  </si>
  <si>
    <t>BOMN-vNN004</t>
  </si>
  <si>
    <t>BOMN-vNN005</t>
  </si>
  <si>
    <t>ABOMN-vNN007</t>
  </si>
  <si>
    <t>BOMN-vNN006</t>
  </si>
  <si>
    <r>
      <t xml:space="preserve">Výměna skříně kabelové SP100/200 do výklenku pro venkovní vedení NN:
Příplatek za sklad pro skladový materiál EG.D.
Demontáž stávající, montáž nové skříně, zednické práce, drážka </t>
    </r>
    <r>
      <rPr>
        <sz val="14"/>
        <rFont val="Calibri"/>
        <family val="2"/>
        <charset val="238"/>
        <scheme val="minor"/>
      </rPr>
      <t>a trubka PVC pod omítku,</t>
    </r>
    <r>
      <rPr>
        <sz val="14"/>
        <color theme="1"/>
        <rFont val="Calibri"/>
        <family val="2"/>
        <charset val="238"/>
        <scheme val="minor"/>
      </rPr>
      <t xml:space="preserve"> zapojení vodiče (4x), osazení pojistek, tepelná izolace za skříň, definitivní úprava fasád včetně barvy, práce je uvažována na zařízení bez napětí, v případě, že je změna jištění a/nebo průřezu doloží zhotovitel výchozí revizi zařízení, není součástí ceny výkonu.
Vlastní materiál: deska polystyrenová, trubka ohebná elektroinstalační, cement, vápno, sádra, malta vápenocementová, písek, voda, vazelína na kontakty, provozní značení 7 zanků + rámeček.</t>
    </r>
  </si>
  <si>
    <t>ABOMN-vNN007.1</t>
  </si>
  <si>
    <t>výměna svodu a sloupu včetně SP200</t>
  </si>
  <si>
    <t>výměna svodu a sloupu včetně SP100</t>
  </si>
  <si>
    <t>Výměna svodu a sloupu včetně SP200
Výměna podpěrného bodu NN betonového jednoduchého a skříně kabelové SP200 pro kabelovou přípojku a kabelového svodu do skříně:
Příplatek za sklad pro skladový materiál EG.D.
Demontáž stávajícího kabelového svodu a skříně, 
demontáž stávajícího sloupu, demontáž vazů, vystrojení sloupu (pro sloup - nová konzola vvs nosná, 4x izolátory) na zemi, nebo demontáž objímky, rozbourání skrytých základových konstrukcí, zemní práce pro sloup bez uvedení druhu výkopu, třída těžitelnosti 1 - 5, postavení sloupu, betonový základ, úprava jednoduchého povrchu (trávník, zemědělské plochy), montáž vazů, opětná montáž vodičů, doprava materiálu, práce jsou uvažovány na zařízení bez napětí, montáž nového kabelového svodu, napojení na stávající síť, montáž nové skříně, zapojení vodičů (8x), osazení pojistek, upevnění ochranné trubky páskou, zemní práce pro ochrannou trubku bez uvedení druhu výkopu, třída těžitelnosti 1 - 5, úprava jednoduchého povrchu (trávník, zemědělské plochy), práce je uvažována na zařízení bez napětí, v případě, že je změna jištění a/nebo průřezu doloží zhotovitel výchozí revizi zařízení, není součástí ceny výkonu.
Vlastní materiál: Směs betonová C12/15, voda, vazelína na kontakty, osivo, provozní značení 7 znaků + rámeček.</t>
  </si>
  <si>
    <t>Výměna svodu a sloupu včetně SP100
Výměna podpěrného bodu NN betonového jednoduchého a skříně kabelové SP100 pro kabelovou přípojku a kabelového svodu do skříně:
Příplatek za sklad pro skladový materiál EG.D.
Demontáž stávajícího kabelového svodu a skříně, 
demontáž stávajícího sloupu, demontáž vazů, vystrojení sloupu (pro sloup - nová konzola vvs nosná, 4x izolátory) na zemi, nebo demontáž objímky, rozbourání skrytých základových konstrukcí, zemní práce pro sloup bez uvedení druhu výkopu, třída těžitelnosti 1 - 5, postavení sloupu, betonový základ, úprava jednoduchého povrchu (trávník, zemědělské plochy), montáž vazů, opětná montáž vodičů, doprava materiálu, práce jsou uvažovány na zařízení bez napětí, montáž nového kabelového svodu, napojení na stávající síť, montáž nové skříně, zapojení vodičů (4x), osazení pojistek, upevnění ochranné trubky páskou, zemní práce pro ochrannou trubku bez uvedení druhu výkopu, třída těžitelnosti 1 - 5, úprava jednoduchého povrchu (trávník, zemědělské plochy), práce je uvažována na zařízení bez napětí, v případě, že je změna jištění a/nebo průřezu doloží zhotovitel výchozí revizi zařízení, není součástí ceny výkonu.
Vlastní materiál: Směs betonová C12/15, voda, vazelína na kontakty, osivo, provozní značení 7 znaků + rámeček.</t>
  </si>
  <si>
    <t>ABOMN-vNN008</t>
  </si>
  <si>
    <t>ABOMN-vNN009</t>
  </si>
  <si>
    <t>ABOMN-vNN010</t>
  </si>
  <si>
    <t>ABOMN-vNN011</t>
  </si>
  <si>
    <t>ABOMN-vNN012</t>
  </si>
  <si>
    <t>ABOMN-vNN013</t>
  </si>
  <si>
    <t>ABOMN-vNN014</t>
  </si>
  <si>
    <t>ABOMN-vNN015</t>
  </si>
  <si>
    <t>ABOMN-vNN016</t>
  </si>
  <si>
    <t>ABOMN-vNN017</t>
  </si>
  <si>
    <t>ABOMN-vNN018</t>
  </si>
  <si>
    <t>ABOMN-vNN101</t>
  </si>
  <si>
    <t>ABOMN-vNN102</t>
  </si>
  <si>
    <t>ABOMN-vVN100</t>
  </si>
  <si>
    <t>ABOMN-vVN101</t>
  </si>
  <si>
    <t>ABOMN-vVN102</t>
  </si>
  <si>
    <t>ABOMN-kNN201</t>
  </si>
  <si>
    <t>ABOMN-kNN202</t>
  </si>
  <si>
    <t>ABOMN-kNN212</t>
  </si>
  <si>
    <t>ABOMN-kNN203</t>
  </si>
  <si>
    <t>ABOMN-kNN204</t>
  </si>
  <si>
    <t>ABOMN-kNN205</t>
  </si>
  <si>
    <t>ABOMN-kNN206</t>
  </si>
  <si>
    <t>ABOMN-kNN207</t>
  </si>
  <si>
    <t>ABOMN-kNN208</t>
  </si>
  <si>
    <t>ABOMN-kNN209</t>
  </si>
  <si>
    <t>ABOMN-kNN210</t>
  </si>
  <si>
    <t>ABOMN-kNN211</t>
  </si>
  <si>
    <t>ABOMN-kNN213</t>
  </si>
  <si>
    <t>ABOMN-TS403</t>
  </si>
  <si>
    <t>ABOMN-TS402</t>
  </si>
  <si>
    <t>ABOMN-TS401</t>
  </si>
  <si>
    <t>Paušální poplatek pro BO do 150.000 Kč</t>
  </si>
  <si>
    <t>Paušální poplatek pro BO nad 150.000 Kč</t>
  </si>
  <si>
    <t>Paušální poplatek pro BO do 150.000 Kč
Příplatek na Inženýring (administrace, tvorba rozpočtu, veškerá projednání týkající se realizace stavby, práce s plány BOZP, koordinace na stavbě) dopravu mechanizmů a pracovníků na stavbu. Zároveň příplatek na dopravu materiálu z CS až na vlastní místo stavby (včetně případného přeložení na skladu zhotovitele).</t>
  </si>
  <si>
    <t>Soupis nejčastěji zadávaných BO OPEX zhotovitelům staveb - výkony - EMP2026+</t>
  </si>
  <si>
    <t>hladina VN nebo NN, typ distribučního zařízení</t>
  </si>
  <si>
    <t>číslo výkonu TOP BO OPEX</t>
  </si>
  <si>
    <t>eC typová stavba</t>
  </si>
  <si>
    <t>výměna vodičů ALFE 4x70 výměna za NFA2X</t>
  </si>
  <si>
    <t>výměna vodičů ALFE do 4x70</t>
  </si>
  <si>
    <t>Paušální poplatek pro BO nad 150.000 Kč
Příplatek na Inženýring (administrace, tvorba rozpočtu, veškerá projednání týkající se realizace stavby, práce s plány BOZP, koordinace na stavbě) dopravu mechanizmů a pracovníků na stavbu. Zároveň příplatek na dopravu materiálu z CS až na vlastní místo stavby (včetně případného přeložení na skladu zhotovitele).</t>
  </si>
  <si>
    <t>Nespecifikovaný výkon soutěžený pro montáž BO OPEX</t>
  </si>
  <si>
    <t>41.</t>
  </si>
  <si>
    <t>Nespecifikovaný výkon soutěžený pro montáž BO OPEX:
Nespecifikovaný výkon pro montáž BO OPEX musí být odsouhlasen technikem EG.D a podložen krycím rozpočetem nebo dokladem.</t>
  </si>
  <si>
    <t>Nespecifikovaný výkon nesoutěžený BO OPEX:
Nespecifikovaný výkon pro montáž BO OPEX musí být odsouhlasen technikem EG.D a podložen krycím rozpočetem nebo dokladem.</t>
  </si>
  <si>
    <t>Nespecifikovaný výkon nesoutěžený BO OPEX</t>
  </si>
  <si>
    <t>Nespecifikovaný výkon nesoutěžený Globální náklady BO OPEX</t>
  </si>
  <si>
    <t>Zábory prostranství BO OPEX:
Nesoutěžný výkon.
Doloženo dokladem zhotovitelem stavby.</t>
  </si>
  <si>
    <t>Nespecifikovaný výkon nesoutěžený Globální náklady BO OPEX:
Nesoutěžný výkon.
Nespecifikovaný výkon pro globální náklady BO OPEX musí být odsouhlasen technikem EG.D a podložen krycím rozpočetem nebo dokladem.</t>
  </si>
  <si>
    <t>Výměna jističe, úprava sběren (uvažováno pro starý rozvaděč):
Příplatek za sklad pro skladový materiál EG.D.
Demontáž stávajícího, montáž nového jističe, nastavení spouště pro jistič, úprava sběren, připojovací a montážní sada uvažována jako vlastní materiál zhotovitel-(výkon zhotovitele), práce je uvažována na zařízení bez napětí.</t>
  </si>
  <si>
    <t>PPN NN BO OPEX:
Příplatek PPN NN, pro vybrané pracovní činnosti podle pravidla EG.D, s.r.o.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</si>
</sst>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č-405]_-;\-* #,##0.00\ [$Kč-405]_-;_-* &quot;-&quot;??\ [$Kč-405]_-;_-@_-"/>
    <numFmt numFmtId="165" formatCode="_-* #,##0\ [$Kč-405]_-;\-* #,##0\ [$Kč-405]_-;_-* &quot;-&quot;??\ [$Kč-405]_-;_-@_-"/>
  </numFmts>
  <fonts count="11" x14ac:knownFonts="1">
    <font>
      <sz val="11"/>
      <color theme="1"/>
      <name val="Calibri"/>
      <family val="2"/>
      <charset val="238"/>
      <scheme val="minor"/>
    </font>
    <font>
      <b/>
      <sz val="14"/>
      <color rgb="FF000000"/>
      <name val="Calibri"/>
      <family val="2"/>
      <charset val="238"/>
    </font>
    <font>
      <sz val="11"/>
      <color rgb="FF000000"/>
      <name val="Calibri"/>
      <family val="2"/>
      <charset val="238"/>
    </font>
    <font>
      <b/>
      <sz val="14"/>
      <color theme="4"/>
      <name val="Calibri"/>
      <family val="2"/>
      <charset val="238"/>
      <scheme val="minor"/>
    </font>
    <font>
      <sz val="8"/>
      <name val="Calibri"/>
      <family val="2"/>
      <charset val="238"/>
      <scheme val="minor"/>
    </font>
    <font>
      <b/>
      <sz val="14"/>
      <color rgb="FFFF0000"/>
      <name val="Calibri"/>
      <family val="2"/>
      <charset val="238"/>
      <scheme val="minor"/>
    </font>
    <font>
      <sz val="14"/>
      <color theme="1"/>
      <name val="Calibri"/>
      <family val="2"/>
      <charset val="238"/>
      <scheme val="minor"/>
    </font>
    <font>
      <sz val="14"/>
      <name val="Calibri"/>
      <family val="2"/>
      <charset val="238"/>
      <scheme val="minor"/>
    </font>
    <font>
      <b/>
      <sz val="18"/>
      <color theme="4"/>
      <name val="Calibri"/>
      <family val="2"/>
      <charset val="238"/>
      <scheme val="minor"/>
    </font>
    <font>
      <b/>
      <sz val="20"/>
      <color rgb="FF0070C0"/>
      <name val="Calibri"/>
      <family val="2"/>
      <charset val="238"/>
      <scheme val="minor"/>
    </font>
    <font>
      <b/>
      <sz val="14"/>
      <color rgb="FF0070C0"/>
      <name val="Calibri"/>
      <family val="2"/>
      <charset val="238"/>
      <scheme val="minor"/>
    </font>
  </fonts>
  <fills count="2">
    <fill>
      <patternFill patternType="none"/>
    </fill>
    <fill>
      <patternFill patternType="gray125"/>
    </fill>
  </fills>
  <borders count="10">
    <border>
      <left/>
      <right/>
      <top/>
      <bottom/>
      <diagonal/>
    </border>
    <border>
      <left style="hair">
        <color auto="1"/>
      </left>
      <right style="hair">
        <color auto="1"/>
      </right>
      <top style="hair">
        <color auto="1"/>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s>
  <cellStyleXfs count="1">
    <xf numFmtId="0" fontId="0" fillId="0" borderId="0"/>
  </cellStyleXfs>
  <cellXfs count="56">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vertical="center"/>
    </xf>
    <xf numFmtId="0" fontId="3" fillId="0" borderId="0" xfId="0" applyFont="1" applyAlignment="1">
      <alignment vertical="center"/>
    </xf>
    <xf numFmtId="0" fontId="3" fillId="0" borderId="1" xfId="0" applyFont="1" applyBorder="1" applyAlignment="1">
      <alignment horizontal="left" vertical="center" wrapText="1"/>
    </xf>
    <xf numFmtId="0" fontId="6" fillId="0" borderId="2"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65" fontId="6" fillId="0" borderId="1" xfId="0" applyNumberFormat="1" applyFont="1" applyBorder="1" applyAlignment="1">
      <alignment horizontal="left" vertical="center" wrapText="1"/>
    </xf>
    <xf numFmtId="165" fontId="6" fillId="0" borderId="3"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65" fontId="6" fillId="0" borderId="1" xfId="0" applyNumberFormat="1" applyFont="1" applyBorder="1" applyAlignment="1">
      <alignment horizontal="left" vertical="center"/>
    </xf>
    <xf numFmtId="0" fontId="6" fillId="0" borderId="1" xfId="0" applyFont="1" applyBorder="1" applyAlignment="1">
      <alignment vertical="center" wrapText="1"/>
    </xf>
    <xf numFmtId="0" fontId="6" fillId="0" borderId="1" xfId="0" applyFont="1" applyBorder="1" applyAlignment="1">
      <alignment horizontal="left" vertical="center"/>
    </xf>
    <xf numFmtId="0" fontId="6" fillId="0" borderId="3" xfId="0" applyFont="1" applyBorder="1" applyAlignment="1">
      <alignment horizontal="left" vertical="center"/>
    </xf>
    <xf numFmtId="164" fontId="6" fillId="0" borderId="1" xfId="0" applyNumberFormat="1" applyFont="1" applyBorder="1" applyAlignment="1">
      <alignment horizontal="right" vertical="center"/>
    </xf>
    <xf numFmtId="164" fontId="6" fillId="0" borderId="3" xfId="0" applyNumberFormat="1" applyFont="1" applyBorder="1" applyAlignment="1">
      <alignment horizontal="left" vertical="center"/>
    </xf>
    <xf numFmtId="165" fontId="6" fillId="0" borderId="3" xfId="0" applyNumberFormat="1" applyFont="1" applyBorder="1" applyAlignment="1">
      <alignment horizontal="right" vertical="center"/>
    </xf>
    <xf numFmtId="165" fontId="6" fillId="0" borderId="3" xfId="0" applyNumberFormat="1" applyFont="1" applyBorder="1" applyAlignment="1">
      <alignment horizontal="left" vertical="center"/>
    </xf>
    <xf numFmtId="0" fontId="8" fillId="0" borderId="5" xfId="0" applyFont="1" applyBorder="1" applyAlignment="1">
      <alignment vertical="center"/>
    </xf>
    <xf numFmtId="0" fontId="8"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7" fillId="0" borderId="0" xfId="0" applyFont="1" applyAlignment="1">
      <alignment vertical="center"/>
    </xf>
    <xf numFmtId="165" fontId="6" fillId="0" borderId="1" xfId="0" applyNumberFormat="1" applyFont="1" applyBorder="1" applyAlignment="1">
      <alignment horizontal="right" vertical="center"/>
    </xf>
    <xf numFmtId="0" fontId="9" fillId="0" borderId="4" xfId="0" applyFont="1" applyBorder="1" applyAlignment="1">
      <alignment vertical="center"/>
    </xf>
    <xf numFmtId="0" fontId="10" fillId="0" borderId="2" xfId="0" applyFont="1" applyBorder="1" applyAlignment="1">
      <alignment vertical="center"/>
    </xf>
    <xf numFmtId="0" fontId="10"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3" xfId="0" applyFont="1" applyBorder="1" applyAlignment="1">
      <alignment horizontal="left" vertical="center" wrapText="1"/>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164" fontId="6" fillId="0" borderId="0" xfId="0" applyNumberFormat="1" applyFont="1" applyAlignment="1">
      <alignment horizontal="right" vertical="center"/>
    </xf>
    <xf numFmtId="164" fontId="6" fillId="0" borderId="0" xfId="0" applyNumberFormat="1" applyFont="1" applyAlignment="1">
      <alignment horizontal="left" vertical="center"/>
    </xf>
    <xf numFmtId="0" fontId="6" fillId="0" borderId="7" xfId="0" applyFont="1" applyBorder="1" applyAlignment="1">
      <alignment vertical="center"/>
    </xf>
    <xf numFmtId="0" fontId="6" fillId="0" borderId="8" xfId="0" applyFont="1" applyBorder="1" applyAlignment="1">
      <alignment horizontal="center" vertical="center"/>
    </xf>
    <xf numFmtId="0" fontId="6" fillId="0" borderId="8" xfId="0" applyFont="1" applyBorder="1" applyAlignment="1">
      <alignment vertical="center" wrapText="1"/>
    </xf>
    <xf numFmtId="0" fontId="6" fillId="0" borderId="8" xfId="0" applyFont="1" applyBorder="1" applyAlignment="1">
      <alignment vertical="center"/>
    </xf>
    <xf numFmtId="0" fontId="6" fillId="0" borderId="8" xfId="0" applyFont="1" applyBorder="1" applyAlignment="1">
      <alignment horizontal="left" vertical="center" wrapText="1"/>
    </xf>
    <xf numFmtId="0" fontId="6" fillId="0" borderId="8" xfId="0" applyFont="1" applyBorder="1" applyAlignment="1">
      <alignment horizontal="center" vertical="center" wrapText="1"/>
    </xf>
    <xf numFmtId="164" fontId="6" fillId="0" borderId="8" xfId="0" applyNumberFormat="1" applyFont="1" applyBorder="1" applyAlignment="1">
      <alignment horizontal="right" vertical="center"/>
    </xf>
    <xf numFmtId="0" fontId="6" fillId="0" borderId="8" xfId="0" applyFont="1" applyBorder="1" applyAlignment="1">
      <alignment horizontal="left" vertical="center"/>
    </xf>
    <xf numFmtId="164" fontId="6" fillId="0" borderId="9" xfId="0" applyNumberFormat="1" applyFont="1" applyBorder="1" applyAlignment="1">
      <alignment horizontal="left" vertical="center"/>
    </xf>
    <xf numFmtId="0" fontId="10" fillId="0" borderId="2" xfId="0" applyFont="1" applyBorder="1" applyAlignment="1">
      <alignment horizontal="left" vertical="center"/>
    </xf>
    <xf numFmtId="0" fontId="10" fillId="0" borderId="1" xfId="0" applyFont="1" applyBorder="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65D20-0625-4051-B35D-2D6596434611}">
  <sheetPr>
    <pageSetUpPr fitToPage="1"/>
  </sheetPr>
  <dimension ref="A1:J57"/>
  <sheetViews>
    <sheetView tabSelected="1" zoomScale="64" zoomScaleNormal="64" workbookViewId="0">
      <pane xSplit="3" ySplit="2" topLeftCell="D47" activePane="bottomRight" state="frozen"/>
      <selection pane="topRight" activeCell="D1" sqref="D1"/>
      <selection pane="bottomLeft" activeCell="A3" sqref="A3"/>
      <selection pane="bottomRight" activeCell="E48" sqref="E48"/>
    </sheetView>
  </sheetViews>
  <sheetFormatPr defaultColWidth="9.140625" defaultRowHeight="18.75" x14ac:dyDescent="0.25"/>
  <cols>
    <col min="1" max="1" width="8" style="7" customWidth="1"/>
    <col min="2" max="2" width="22.42578125" style="4" customWidth="1"/>
    <col min="3" max="3" width="67.5703125" style="5" customWidth="1"/>
    <col min="4" max="4" width="19.85546875" style="7" customWidth="1"/>
    <col min="5" max="5" width="95.7109375" style="6" bestFit="1" customWidth="1"/>
    <col min="6" max="6" width="13.140625" style="4" bestFit="1" customWidth="1"/>
    <col min="7" max="7" width="25.7109375" style="6" customWidth="1"/>
    <col min="8" max="8" width="31.42578125" style="6" customWidth="1"/>
    <col min="9" max="9" width="20.7109375" style="6" customWidth="1"/>
    <col min="10" max="10" width="22.5703125" style="29" hidden="1" customWidth="1"/>
    <col min="11" max="16384" width="9.140625" style="7"/>
  </cols>
  <sheetData>
    <row r="1" spans="1:10" ht="36.75" customHeight="1" x14ac:dyDescent="0.25">
      <c r="A1" s="33" t="s">
        <v>219</v>
      </c>
      <c r="B1" s="27"/>
      <c r="C1" s="27"/>
      <c r="D1" s="27"/>
      <c r="E1" s="27"/>
      <c r="F1" s="27"/>
      <c r="G1" s="27"/>
      <c r="H1" s="27"/>
      <c r="I1" s="28"/>
    </row>
    <row r="2" spans="1:10" s="8" customFormat="1" ht="93.75" x14ac:dyDescent="0.25">
      <c r="A2" s="34" t="s">
        <v>52</v>
      </c>
      <c r="B2" s="35" t="s">
        <v>220</v>
      </c>
      <c r="C2" s="36" t="s">
        <v>49</v>
      </c>
      <c r="D2" s="36" t="s">
        <v>221</v>
      </c>
      <c r="E2" s="35" t="s">
        <v>48</v>
      </c>
      <c r="F2" s="37" t="s">
        <v>123</v>
      </c>
      <c r="G2" s="9" t="s">
        <v>152</v>
      </c>
      <c r="H2" s="9" t="s">
        <v>132</v>
      </c>
      <c r="I2" s="38" t="s">
        <v>126</v>
      </c>
      <c r="J2" s="8" t="s">
        <v>222</v>
      </c>
    </row>
    <row r="3" spans="1:10" ht="112.5" x14ac:dyDescent="0.25">
      <c r="A3" s="10" t="s">
        <v>94</v>
      </c>
      <c r="B3" s="11" t="s">
        <v>36</v>
      </c>
      <c r="C3" s="12" t="s">
        <v>224</v>
      </c>
      <c r="D3" s="12"/>
      <c r="E3" s="13" t="s">
        <v>154</v>
      </c>
      <c r="F3" s="14" t="s">
        <v>124</v>
      </c>
      <c r="G3" s="15">
        <v>340</v>
      </c>
      <c r="H3" s="15">
        <v>1</v>
      </c>
      <c r="I3" s="16">
        <f>SUM(G3:H3)</f>
        <v>341</v>
      </c>
      <c r="J3" s="29" t="s">
        <v>171</v>
      </c>
    </row>
    <row r="4" spans="1:10" ht="168.75" x14ac:dyDescent="0.25">
      <c r="A4" s="10" t="s">
        <v>95</v>
      </c>
      <c r="B4" s="11" t="s">
        <v>36</v>
      </c>
      <c r="C4" s="12" t="s">
        <v>223</v>
      </c>
      <c r="D4" s="12"/>
      <c r="E4" s="13" t="s">
        <v>155</v>
      </c>
      <c r="F4" s="14" t="s">
        <v>124</v>
      </c>
      <c r="G4" s="15">
        <v>193</v>
      </c>
      <c r="H4" s="15">
        <v>0</v>
      </c>
      <c r="I4" s="16">
        <f t="shared" ref="I4:I42" si="0">SUM(G4:H4)</f>
        <v>193</v>
      </c>
      <c r="J4" s="29" t="s">
        <v>172</v>
      </c>
    </row>
    <row r="5" spans="1:10" ht="225" x14ac:dyDescent="0.25">
      <c r="A5" s="10" t="s">
        <v>26</v>
      </c>
      <c r="B5" s="11" t="s">
        <v>36</v>
      </c>
      <c r="C5" s="12" t="s">
        <v>51</v>
      </c>
      <c r="D5" s="12"/>
      <c r="E5" s="13" t="s">
        <v>162</v>
      </c>
      <c r="F5" s="14" t="s">
        <v>125</v>
      </c>
      <c r="G5" s="15">
        <v>21993</v>
      </c>
      <c r="H5" s="15">
        <v>258</v>
      </c>
      <c r="I5" s="16">
        <f t="shared" si="0"/>
        <v>22251</v>
      </c>
      <c r="J5" s="29" t="s">
        <v>173</v>
      </c>
    </row>
    <row r="6" spans="1:10" ht="243.75" x14ac:dyDescent="0.25">
      <c r="A6" s="10" t="s">
        <v>27</v>
      </c>
      <c r="B6" s="11" t="s">
        <v>36</v>
      </c>
      <c r="C6" s="12" t="s">
        <v>54</v>
      </c>
      <c r="D6" s="12"/>
      <c r="E6" s="13" t="s">
        <v>156</v>
      </c>
      <c r="F6" s="14" t="s">
        <v>125</v>
      </c>
      <c r="G6" s="15">
        <v>20349</v>
      </c>
      <c r="H6" s="15">
        <v>301</v>
      </c>
      <c r="I6" s="16">
        <f t="shared" si="0"/>
        <v>20650</v>
      </c>
      <c r="J6" s="29" t="s">
        <v>174</v>
      </c>
    </row>
    <row r="7" spans="1:10" ht="150" x14ac:dyDescent="0.25">
      <c r="A7" s="10" t="s">
        <v>96</v>
      </c>
      <c r="B7" s="11" t="s">
        <v>36</v>
      </c>
      <c r="C7" s="12" t="s">
        <v>39</v>
      </c>
      <c r="D7" s="12"/>
      <c r="E7" s="13" t="s">
        <v>157</v>
      </c>
      <c r="F7" s="14" t="s">
        <v>125</v>
      </c>
      <c r="G7" s="15">
        <v>11378</v>
      </c>
      <c r="H7" s="15">
        <v>70</v>
      </c>
      <c r="I7" s="16">
        <f t="shared" si="0"/>
        <v>11448</v>
      </c>
      <c r="J7" s="29" t="s">
        <v>175</v>
      </c>
    </row>
    <row r="8" spans="1:10" ht="187.5" x14ac:dyDescent="0.25">
      <c r="A8" s="10" t="s">
        <v>97</v>
      </c>
      <c r="B8" s="11" t="s">
        <v>36</v>
      </c>
      <c r="C8" s="12" t="s">
        <v>37</v>
      </c>
      <c r="D8" s="12"/>
      <c r="E8" s="13" t="s">
        <v>178</v>
      </c>
      <c r="F8" s="14" t="s">
        <v>125</v>
      </c>
      <c r="G8" s="15">
        <v>10770</v>
      </c>
      <c r="H8" s="15">
        <v>253</v>
      </c>
      <c r="I8" s="16">
        <f t="shared" si="0"/>
        <v>11023</v>
      </c>
      <c r="J8" s="31" t="s">
        <v>177</v>
      </c>
    </row>
    <row r="9" spans="1:10" ht="356.25" x14ac:dyDescent="0.25">
      <c r="A9" s="10" t="s">
        <v>98</v>
      </c>
      <c r="B9" s="11" t="s">
        <v>36</v>
      </c>
      <c r="C9" s="12" t="s">
        <v>181</v>
      </c>
      <c r="D9" s="12"/>
      <c r="E9" s="17" t="s">
        <v>183</v>
      </c>
      <c r="F9" s="18" t="s">
        <v>125</v>
      </c>
      <c r="G9" s="19">
        <v>27988</v>
      </c>
      <c r="H9" s="19">
        <v>2968</v>
      </c>
      <c r="I9" s="16">
        <f t="shared" ref="I9" si="1">SUM(G9:H9)</f>
        <v>30956</v>
      </c>
      <c r="J9" s="31" t="s">
        <v>176</v>
      </c>
    </row>
    <row r="10" spans="1:10" ht="356.25" x14ac:dyDescent="0.25">
      <c r="A10" s="10" t="s">
        <v>98</v>
      </c>
      <c r="B10" s="11" t="s">
        <v>36</v>
      </c>
      <c r="C10" s="12" t="s">
        <v>180</v>
      </c>
      <c r="D10" s="12"/>
      <c r="E10" s="17" t="s">
        <v>182</v>
      </c>
      <c r="F10" s="18" t="s">
        <v>125</v>
      </c>
      <c r="G10" s="19">
        <v>29547</v>
      </c>
      <c r="H10" s="19">
        <v>2968</v>
      </c>
      <c r="I10" s="16">
        <f t="shared" si="0"/>
        <v>32515</v>
      </c>
      <c r="J10" s="31" t="s">
        <v>179</v>
      </c>
    </row>
    <row r="11" spans="1:10" ht="150" x14ac:dyDescent="0.25">
      <c r="A11" s="10" t="s">
        <v>99</v>
      </c>
      <c r="B11" s="11" t="s">
        <v>36</v>
      </c>
      <c r="C11" s="12" t="s">
        <v>45</v>
      </c>
      <c r="D11" s="12"/>
      <c r="E11" s="13" t="s">
        <v>158</v>
      </c>
      <c r="F11" s="14" t="s">
        <v>125</v>
      </c>
      <c r="G11" s="19">
        <v>6814</v>
      </c>
      <c r="H11" s="19">
        <v>34</v>
      </c>
      <c r="I11" s="16">
        <f t="shared" si="0"/>
        <v>6848</v>
      </c>
      <c r="J11" s="29" t="s">
        <v>184</v>
      </c>
    </row>
    <row r="12" spans="1:10" ht="150" x14ac:dyDescent="0.25">
      <c r="A12" s="10" t="s">
        <v>28</v>
      </c>
      <c r="B12" s="11" t="s">
        <v>36</v>
      </c>
      <c r="C12" s="12" t="s">
        <v>46</v>
      </c>
      <c r="D12" s="12"/>
      <c r="E12" s="13" t="s">
        <v>159</v>
      </c>
      <c r="F12" s="14" t="s">
        <v>125</v>
      </c>
      <c r="G12" s="19">
        <v>9303</v>
      </c>
      <c r="H12" s="19">
        <v>34</v>
      </c>
      <c r="I12" s="16">
        <f t="shared" si="0"/>
        <v>9337</v>
      </c>
      <c r="J12" s="29" t="s">
        <v>185</v>
      </c>
    </row>
    <row r="13" spans="1:10" ht="131.25" x14ac:dyDescent="0.25">
      <c r="A13" s="10" t="s">
        <v>29</v>
      </c>
      <c r="B13" s="11" t="s">
        <v>36</v>
      </c>
      <c r="C13" s="12" t="s">
        <v>47</v>
      </c>
      <c r="D13" s="12"/>
      <c r="E13" s="13" t="s">
        <v>134</v>
      </c>
      <c r="F13" s="14" t="s">
        <v>125</v>
      </c>
      <c r="G13" s="19">
        <v>9716</v>
      </c>
      <c r="H13" s="19">
        <v>35</v>
      </c>
      <c r="I13" s="16">
        <f t="shared" si="0"/>
        <v>9751</v>
      </c>
      <c r="J13" s="29" t="s">
        <v>186</v>
      </c>
    </row>
    <row r="14" spans="1:10" ht="131.25" x14ac:dyDescent="0.25">
      <c r="A14" s="10" t="s">
        <v>30</v>
      </c>
      <c r="B14" s="11" t="s">
        <v>36</v>
      </c>
      <c r="C14" s="12" t="s">
        <v>55</v>
      </c>
      <c r="D14" s="12"/>
      <c r="E14" s="13" t="s">
        <v>160</v>
      </c>
      <c r="F14" s="14" t="s">
        <v>125</v>
      </c>
      <c r="G14" s="19">
        <v>11922</v>
      </c>
      <c r="H14" s="19">
        <v>35</v>
      </c>
      <c r="I14" s="16">
        <f t="shared" si="0"/>
        <v>11957</v>
      </c>
      <c r="J14" s="29" t="s">
        <v>187</v>
      </c>
    </row>
    <row r="15" spans="1:10" ht="131.25" x14ac:dyDescent="0.25">
      <c r="A15" s="10" t="s">
        <v>31</v>
      </c>
      <c r="B15" s="11" t="s">
        <v>36</v>
      </c>
      <c r="C15" s="12" t="s">
        <v>56</v>
      </c>
      <c r="D15" s="12"/>
      <c r="E15" s="13" t="s">
        <v>153</v>
      </c>
      <c r="F15" s="14" t="s">
        <v>125</v>
      </c>
      <c r="G15" s="19">
        <v>11016</v>
      </c>
      <c r="H15" s="19">
        <v>34</v>
      </c>
      <c r="I15" s="16">
        <f t="shared" si="0"/>
        <v>11050</v>
      </c>
      <c r="J15" s="29" t="s">
        <v>188</v>
      </c>
    </row>
    <row r="16" spans="1:10" ht="150" x14ac:dyDescent="0.25">
      <c r="A16" s="10" t="s">
        <v>100</v>
      </c>
      <c r="B16" s="11" t="s">
        <v>36</v>
      </c>
      <c r="C16" s="12" t="s">
        <v>57</v>
      </c>
      <c r="D16" s="12"/>
      <c r="E16" s="13" t="s">
        <v>69</v>
      </c>
      <c r="F16" s="14" t="s">
        <v>125</v>
      </c>
      <c r="G16" s="19">
        <v>14627</v>
      </c>
      <c r="H16" s="19">
        <v>34</v>
      </c>
      <c r="I16" s="16">
        <f t="shared" si="0"/>
        <v>14661</v>
      </c>
      <c r="J16" s="29" t="s">
        <v>189</v>
      </c>
    </row>
    <row r="17" spans="1:10" ht="206.25" x14ac:dyDescent="0.25">
      <c r="A17" s="10" t="s">
        <v>101</v>
      </c>
      <c r="B17" s="11" t="s">
        <v>41</v>
      </c>
      <c r="C17" s="12" t="s">
        <v>58</v>
      </c>
      <c r="D17" s="12"/>
      <c r="E17" s="13" t="s">
        <v>169</v>
      </c>
      <c r="F17" s="14" t="s">
        <v>125</v>
      </c>
      <c r="G17" s="19">
        <v>10250</v>
      </c>
      <c r="H17" s="19">
        <v>5</v>
      </c>
      <c r="I17" s="16">
        <f t="shared" si="0"/>
        <v>10255</v>
      </c>
      <c r="J17" s="29" t="s">
        <v>215</v>
      </c>
    </row>
    <row r="18" spans="1:10" ht="187.5" x14ac:dyDescent="0.25">
      <c r="A18" s="10" t="s">
        <v>32</v>
      </c>
      <c r="B18" s="11" t="s">
        <v>36</v>
      </c>
      <c r="C18" s="12" t="s">
        <v>38</v>
      </c>
      <c r="D18" s="12"/>
      <c r="E18" s="13" t="s">
        <v>135</v>
      </c>
      <c r="F18" s="14" t="s">
        <v>125</v>
      </c>
      <c r="G18" s="19">
        <v>23599</v>
      </c>
      <c r="H18" s="19">
        <v>2804</v>
      </c>
      <c r="I18" s="16">
        <f t="shared" si="0"/>
        <v>26403</v>
      </c>
      <c r="J18" s="29" t="s">
        <v>190</v>
      </c>
    </row>
    <row r="19" spans="1:10" ht="168.75" x14ac:dyDescent="0.25">
      <c r="A19" s="10" t="s">
        <v>102</v>
      </c>
      <c r="B19" s="11" t="s">
        <v>35</v>
      </c>
      <c r="C19" s="12" t="s">
        <v>50</v>
      </c>
      <c r="D19" s="12"/>
      <c r="E19" s="13" t="s">
        <v>161</v>
      </c>
      <c r="F19" s="14" t="s">
        <v>125</v>
      </c>
      <c r="G19" s="15">
        <v>28488</v>
      </c>
      <c r="H19" s="15">
        <v>3731</v>
      </c>
      <c r="I19" s="16">
        <f t="shared" si="0"/>
        <v>32219</v>
      </c>
      <c r="J19" s="29" t="s">
        <v>197</v>
      </c>
    </row>
    <row r="20" spans="1:10" ht="150" x14ac:dyDescent="0.25">
      <c r="A20" s="10" t="s">
        <v>103</v>
      </c>
      <c r="B20" s="11" t="s">
        <v>35</v>
      </c>
      <c r="C20" s="20" t="s">
        <v>133</v>
      </c>
      <c r="D20" s="12"/>
      <c r="E20" s="13" t="s">
        <v>136</v>
      </c>
      <c r="F20" s="14" t="s">
        <v>125</v>
      </c>
      <c r="G20" s="15">
        <v>46459</v>
      </c>
      <c r="H20" s="15">
        <v>25</v>
      </c>
      <c r="I20" s="16">
        <f t="shared" si="0"/>
        <v>46484</v>
      </c>
      <c r="J20" s="29" t="s">
        <v>198</v>
      </c>
    </row>
    <row r="21" spans="1:10" ht="168.75" x14ac:dyDescent="0.25">
      <c r="A21" s="10" t="s">
        <v>33</v>
      </c>
      <c r="B21" s="11" t="s">
        <v>35</v>
      </c>
      <c r="C21" s="12" t="s">
        <v>44</v>
      </c>
      <c r="D21" s="12"/>
      <c r="E21" s="13" t="s">
        <v>137</v>
      </c>
      <c r="F21" s="14" t="s">
        <v>125</v>
      </c>
      <c r="G21" s="15">
        <v>14130</v>
      </c>
      <c r="H21" s="15">
        <v>278</v>
      </c>
      <c r="I21" s="16">
        <f t="shared" si="0"/>
        <v>14408</v>
      </c>
      <c r="J21" s="29" t="s">
        <v>199</v>
      </c>
    </row>
    <row r="22" spans="1:10" ht="168.75" x14ac:dyDescent="0.25">
      <c r="A22" s="10" t="s">
        <v>104</v>
      </c>
      <c r="B22" s="11" t="s">
        <v>40</v>
      </c>
      <c r="C22" s="20" t="s">
        <v>59</v>
      </c>
      <c r="D22" s="12"/>
      <c r="E22" s="13" t="s">
        <v>138</v>
      </c>
      <c r="F22" s="14" t="s">
        <v>125</v>
      </c>
      <c r="G22" s="19">
        <v>8882</v>
      </c>
      <c r="H22" s="19">
        <v>48</v>
      </c>
      <c r="I22" s="16">
        <f t="shared" si="0"/>
        <v>8930</v>
      </c>
      <c r="J22" s="29" t="s">
        <v>200</v>
      </c>
    </row>
    <row r="23" spans="1:10" ht="168.75" x14ac:dyDescent="0.25">
      <c r="A23" s="10" t="s">
        <v>34</v>
      </c>
      <c r="B23" s="11" t="s">
        <v>40</v>
      </c>
      <c r="C23" s="20" t="s">
        <v>61</v>
      </c>
      <c r="D23" s="12"/>
      <c r="E23" s="13" t="s">
        <v>139</v>
      </c>
      <c r="F23" s="14" t="s">
        <v>125</v>
      </c>
      <c r="G23" s="19">
        <v>3829</v>
      </c>
      <c r="H23" s="19">
        <v>57</v>
      </c>
      <c r="I23" s="16">
        <f t="shared" si="0"/>
        <v>3886</v>
      </c>
      <c r="J23" s="29" t="s">
        <v>201</v>
      </c>
    </row>
    <row r="24" spans="1:10" ht="168.75" x14ac:dyDescent="0.25">
      <c r="A24" s="10" t="s">
        <v>43</v>
      </c>
      <c r="B24" s="11" t="s">
        <v>40</v>
      </c>
      <c r="C24" s="20" t="s">
        <v>60</v>
      </c>
      <c r="D24" s="12"/>
      <c r="E24" s="13" t="s">
        <v>140</v>
      </c>
      <c r="F24" s="14" t="s">
        <v>125</v>
      </c>
      <c r="G24" s="19">
        <v>9908</v>
      </c>
      <c r="H24" s="19">
        <v>48</v>
      </c>
      <c r="I24" s="16">
        <f t="shared" si="0"/>
        <v>9956</v>
      </c>
      <c r="J24" s="29" t="s">
        <v>203</v>
      </c>
    </row>
    <row r="25" spans="1:10" ht="168.75" x14ac:dyDescent="0.25">
      <c r="A25" s="10" t="s">
        <v>105</v>
      </c>
      <c r="B25" s="11" t="s">
        <v>40</v>
      </c>
      <c r="C25" s="20" t="s">
        <v>62</v>
      </c>
      <c r="D25" s="12"/>
      <c r="E25" s="13" t="s">
        <v>141</v>
      </c>
      <c r="F25" s="14" t="s">
        <v>125</v>
      </c>
      <c r="G25" s="19">
        <v>4915</v>
      </c>
      <c r="H25" s="19">
        <v>57</v>
      </c>
      <c r="I25" s="16">
        <f t="shared" si="0"/>
        <v>4972</v>
      </c>
      <c r="J25" s="29" t="s">
        <v>204</v>
      </c>
    </row>
    <row r="26" spans="1:10" ht="206.25" x14ac:dyDescent="0.25">
      <c r="A26" s="10" t="s">
        <v>106</v>
      </c>
      <c r="B26" s="11" t="s">
        <v>40</v>
      </c>
      <c r="C26" s="20" t="s">
        <v>67</v>
      </c>
      <c r="D26" s="12"/>
      <c r="E26" s="13" t="s">
        <v>142</v>
      </c>
      <c r="F26" s="14" t="s">
        <v>125</v>
      </c>
      <c r="G26" s="19">
        <v>10680</v>
      </c>
      <c r="H26" s="19">
        <v>308</v>
      </c>
      <c r="I26" s="16">
        <f t="shared" si="0"/>
        <v>10988</v>
      </c>
      <c r="J26" s="29" t="s">
        <v>205</v>
      </c>
    </row>
    <row r="27" spans="1:10" ht="187.5" x14ac:dyDescent="0.25">
      <c r="A27" s="10" t="s">
        <v>107</v>
      </c>
      <c r="B27" s="11" t="s">
        <v>40</v>
      </c>
      <c r="C27" s="20" t="s">
        <v>68</v>
      </c>
      <c r="D27" s="12"/>
      <c r="E27" s="13" t="s">
        <v>148</v>
      </c>
      <c r="F27" s="14" t="s">
        <v>125</v>
      </c>
      <c r="G27" s="19">
        <v>8733</v>
      </c>
      <c r="H27" s="19">
        <v>315</v>
      </c>
      <c r="I27" s="16">
        <f t="shared" si="0"/>
        <v>9048</v>
      </c>
      <c r="J27" s="29" t="s">
        <v>206</v>
      </c>
    </row>
    <row r="28" spans="1:10" ht="206.25" x14ac:dyDescent="0.25">
      <c r="A28" s="10" t="s">
        <v>108</v>
      </c>
      <c r="B28" s="11" t="s">
        <v>40</v>
      </c>
      <c r="C28" s="20" t="s">
        <v>63</v>
      </c>
      <c r="D28" s="12"/>
      <c r="E28" s="13" t="s">
        <v>143</v>
      </c>
      <c r="F28" s="14" t="s">
        <v>125</v>
      </c>
      <c r="G28" s="19">
        <v>18236</v>
      </c>
      <c r="H28" s="19">
        <v>240</v>
      </c>
      <c r="I28" s="16">
        <f t="shared" si="0"/>
        <v>18476</v>
      </c>
      <c r="J28" s="29" t="s">
        <v>207</v>
      </c>
    </row>
    <row r="29" spans="1:10" ht="187.5" x14ac:dyDescent="0.25">
      <c r="A29" s="10" t="s">
        <v>109</v>
      </c>
      <c r="B29" s="11" t="s">
        <v>40</v>
      </c>
      <c r="C29" s="20" t="s">
        <v>64</v>
      </c>
      <c r="D29" s="12"/>
      <c r="E29" s="13" t="s">
        <v>147</v>
      </c>
      <c r="F29" s="14" t="s">
        <v>125</v>
      </c>
      <c r="G29" s="19">
        <v>16289</v>
      </c>
      <c r="H29" s="19">
        <v>247</v>
      </c>
      <c r="I29" s="16">
        <f t="shared" si="0"/>
        <v>16536</v>
      </c>
      <c r="J29" s="29" t="s">
        <v>208</v>
      </c>
    </row>
    <row r="30" spans="1:10" ht="206.25" x14ac:dyDescent="0.25">
      <c r="A30" s="10" t="s">
        <v>110</v>
      </c>
      <c r="B30" s="11" t="s">
        <v>40</v>
      </c>
      <c r="C30" s="20" t="s">
        <v>65</v>
      </c>
      <c r="D30" s="12"/>
      <c r="E30" s="13" t="s">
        <v>144</v>
      </c>
      <c r="F30" s="14" t="s">
        <v>125</v>
      </c>
      <c r="G30" s="19">
        <v>25731</v>
      </c>
      <c r="H30" s="19">
        <v>277</v>
      </c>
      <c r="I30" s="16">
        <f t="shared" si="0"/>
        <v>26008</v>
      </c>
      <c r="J30" s="29" t="s">
        <v>209</v>
      </c>
    </row>
    <row r="31" spans="1:10" ht="187.5" x14ac:dyDescent="0.25">
      <c r="A31" s="10" t="s">
        <v>111</v>
      </c>
      <c r="B31" s="11" t="s">
        <v>40</v>
      </c>
      <c r="C31" s="20" t="s">
        <v>66</v>
      </c>
      <c r="D31" s="12"/>
      <c r="E31" s="13" t="s">
        <v>146</v>
      </c>
      <c r="F31" s="14" t="s">
        <v>125</v>
      </c>
      <c r="G31" s="19">
        <v>22649</v>
      </c>
      <c r="H31" s="19">
        <v>257</v>
      </c>
      <c r="I31" s="16">
        <f t="shared" si="0"/>
        <v>22906</v>
      </c>
      <c r="J31" s="29" t="s">
        <v>210</v>
      </c>
    </row>
    <row r="32" spans="1:10" ht="187.5" x14ac:dyDescent="0.25">
      <c r="A32" s="10" t="s">
        <v>112</v>
      </c>
      <c r="B32" s="11" t="s">
        <v>40</v>
      </c>
      <c r="C32" s="20" t="s">
        <v>70</v>
      </c>
      <c r="D32" s="12"/>
      <c r="E32" s="13" t="s">
        <v>145</v>
      </c>
      <c r="F32" s="14" t="s">
        <v>125</v>
      </c>
      <c r="G32" s="19">
        <v>13274</v>
      </c>
      <c r="H32" s="19">
        <v>510</v>
      </c>
      <c r="I32" s="16">
        <f t="shared" si="0"/>
        <v>13784</v>
      </c>
      <c r="J32" s="29" t="s">
        <v>211</v>
      </c>
    </row>
    <row r="33" spans="1:10" ht="206.25" x14ac:dyDescent="0.25">
      <c r="A33" s="10" t="s">
        <v>113</v>
      </c>
      <c r="B33" s="11" t="s">
        <v>40</v>
      </c>
      <c r="C33" s="20" t="s">
        <v>71</v>
      </c>
      <c r="D33" s="12"/>
      <c r="E33" s="13" t="s">
        <v>149</v>
      </c>
      <c r="F33" s="14" t="s">
        <v>125</v>
      </c>
      <c r="G33" s="19">
        <v>15018</v>
      </c>
      <c r="H33" s="19">
        <v>433</v>
      </c>
      <c r="I33" s="16">
        <f t="shared" ref="I33:I34" si="2">SUM(G33:H33)</f>
        <v>15451</v>
      </c>
      <c r="J33" s="29" t="s">
        <v>202</v>
      </c>
    </row>
    <row r="34" spans="1:10" ht="206.25" x14ac:dyDescent="0.25">
      <c r="A34" s="10" t="s">
        <v>114</v>
      </c>
      <c r="B34" s="11" t="s">
        <v>40</v>
      </c>
      <c r="C34" s="20" t="s">
        <v>72</v>
      </c>
      <c r="D34" s="12"/>
      <c r="E34" s="13" t="s">
        <v>150</v>
      </c>
      <c r="F34" s="14" t="s">
        <v>125</v>
      </c>
      <c r="G34" s="19">
        <v>13242</v>
      </c>
      <c r="H34" s="19">
        <v>443</v>
      </c>
      <c r="I34" s="16">
        <f t="shared" si="2"/>
        <v>13685</v>
      </c>
      <c r="J34" s="29" t="s">
        <v>212</v>
      </c>
    </row>
    <row r="35" spans="1:10" ht="75" x14ac:dyDescent="0.25">
      <c r="A35" s="10" t="s">
        <v>115</v>
      </c>
      <c r="B35" s="11" t="s">
        <v>42</v>
      </c>
      <c r="C35" s="12" t="s">
        <v>73</v>
      </c>
      <c r="D35" s="12"/>
      <c r="E35" s="13" t="s">
        <v>76</v>
      </c>
      <c r="F35" s="14" t="s">
        <v>127</v>
      </c>
      <c r="G35" s="19">
        <v>185</v>
      </c>
      <c r="H35" s="19">
        <v>100</v>
      </c>
      <c r="I35" s="16">
        <f t="shared" si="0"/>
        <v>285</v>
      </c>
      <c r="J35" s="29" t="s">
        <v>195</v>
      </c>
    </row>
    <row r="36" spans="1:10" ht="112.5" x14ac:dyDescent="0.25">
      <c r="A36" s="10" t="s">
        <v>116</v>
      </c>
      <c r="B36" s="11" t="s">
        <v>42</v>
      </c>
      <c r="C36" s="12" t="s">
        <v>74</v>
      </c>
      <c r="D36" s="12"/>
      <c r="E36" s="13" t="s">
        <v>77</v>
      </c>
      <c r="F36" s="14" t="s">
        <v>127</v>
      </c>
      <c r="G36" s="19">
        <v>303</v>
      </c>
      <c r="H36" s="19">
        <v>100</v>
      </c>
      <c r="I36" s="16">
        <f t="shared" si="0"/>
        <v>403</v>
      </c>
      <c r="J36" s="29" t="s">
        <v>196</v>
      </c>
    </row>
    <row r="37" spans="1:10" ht="112.5" x14ac:dyDescent="0.25">
      <c r="A37" s="10" t="s">
        <v>117</v>
      </c>
      <c r="B37" s="11" t="s">
        <v>36</v>
      </c>
      <c r="C37" s="12" t="s">
        <v>75</v>
      </c>
      <c r="D37" s="12"/>
      <c r="E37" s="13" t="s">
        <v>81</v>
      </c>
      <c r="F37" s="14" t="s">
        <v>128</v>
      </c>
      <c r="G37" s="19">
        <v>6130</v>
      </c>
      <c r="H37" s="19">
        <v>22</v>
      </c>
      <c r="I37" s="16">
        <f t="shared" si="0"/>
        <v>6152</v>
      </c>
      <c r="J37" s="29" t="s">
        <v>191</v>
      </c>
    </row>
    <row r="38" spans="1:10" ht="93.75" x14ac:dyDescent="0.25">
      <c r="A38" s="10" t="s">
        <v>118</v>
      </c>
      <c r="B38" s="11" t="s">
        <v>36</v>
      </c>
      <c r="C38" s="12" t="s">
        <v>80</v>
      </c>
      <c r="D38" s="12"/>
      <c r="E38" s="13" t="s">
        <v>83</v>
      </c>
      <c r="F38" s="14" t="s">
        <v>128</v>
      </c>
      <c r="G38" s="19">
        <v>6800</v>
      </c>
      <c r="H38" s="19">
        <v>9</v>
      </c>
      <c r="I38" s="16">
        <f t="shared" si="0"/>
        <v>6809</v>
      </c>
      <c r="J38" s="29" t="s">
        <v>192</v>
      </c>
    </row>
    <row r="39" spans="1:10" ht="131.25" x14ac:dyDescent="0.25">
      <c r="A39" s="10" t="s">
        <v>119</v>
      </c>
      <c r="B39" s="11" t="s">
        <v>36</v>
      </c>
      <c r="C39" s="12" t="s">
        <v>78</v>
      </c>
      <c r="D39" s="12"/>
      <c r="E39" s="13" t="s">
        <v>82</v>
      </c>
      <c r="F39" s="14" t="s">
        <v>128</v>
      </c>
      <c r="G39" s="19">
        <v>5913</v>
      </c>
      <c r="H39" s="19">
        <v>0</v>
      </c>
      <c r="I39" s="16">
        <f t="shared" si="0"/>
        <v>5913</v>
      </c>
      <c r="J39" s="29" t="s">
        <v>193</v>
      </c>
    </row>
    <row r="40" spans="1:10" ht="131.25" x14ac:dyDescent="0.25">
      <c r="A40" s="10" t="s">
        <v>120</v>
      </c>
      <c r="B40" s="11" t="s">
        <v>36</v>
      </c>
      <c r="C40" s="12" t="s">
        <v>79</v>
      </c>
      <c r="D40" s="12"/>
      <c r="E40" s="13" t="s">
        <v>84</v>
      </c>
      <c r="F40" s="14" t="s">
        <v>128</v>
      </c>
      <c r="G40" s="19">
        <v>6218</v>
      </c>
      <c r="H40" s="19">
        <v>0</v>
      </c>
      <c r="I40" s="16">
        <f t="shared" si="0"/>
        <v>6218</v>
      </c>
      <c r="J40" s="29" t="s">
        <v>194</v>
      </c>
    </row>
    <row r="41" spans="1:10" ht="93.75" x14ac:dyDescent="0.25">
      <c r="A41" s="10" t="s">
        <v>121</v>
      </c>
      <c r="B41" s="11" t="s">
        <v>41</v>
      </c>
      <c r="C41" s="12" t="s">
        <v>129</v>
      </c>
      <c r="D41" s="12"/>
      <c r="E41" s="13" t="s">
        <v>234</v>
      </c>
      <c r="F41" s="14" t="s">
        <v>125</v>
      </c>
      <c r="G41" s="19">
        <v>11388</v>
      </c>
      <c r="H41" s="19">
        <v>10000</v>
      </c>
      <c r="I41" s="16">
        <f t="shared" si="0"/>
        <v>21388</v>
      </c>
      <c r="J41" s="29" t="s">
        <v>214</v>
      </c>
    </row>
    <row r="42" spans="1:10" ht="168.75" x14ac:dyDescent="0.25">
      <c r="A42" s="10" t="s">
        <v>122</v>
      </c>
      <c r="B42" s="11" t="s">
        <v>41</v>
      </c>
      <c r="C42" s="12" t="s">
        <v>85</v>
      </c>
      <c r="D42" s="12"/>
      <c r="E42" s="13" t="s">
        <v>151</v>
      </c>
      <c r="F42" s="14" t="s">
        <v>125</v>
      </c>
      <c r="G42" s="19">
        <v>19236</v>
      </c>
      <c r="H42" s="19">
        <v>135</v>
      </c>
      <c r="I42" s="16">
        <f t="shared" si="0"/>
        <v>19371</v>
      </c>
      <c r="J42" s="29" t="s">
        <v>213</v>
      </c>
    </row>
    <row r="43" spans="1:10" ht="56.25" x14ac:dyDescent="0.25">
      <c r="A43" s="10" t="s">
        <v>166</v>
      </c>
      <c r="B43" s="18" t="s">
        <v>168</v>
      </c>
      <c r="C43" s="12" t="s">
        <v>226</v>
      </c>
      <c r="D43" s="12"/>
      <c r="E43" s="13" t="s">
        <v>228</v>
      </c>
      <c r="F43" s="14" t="s">
        <v>167</v>
      </c>
      <c r="G43" s="23">
        <v>0</v>
      </c>
      <c r="H43" s="21"/>
      <c r="I43" s="24">
        <f>G43</f>
        <v>0</v>
      </c>
    </row>
    <row r="44" spans="1:10" ht="56.25" x14ac:dyDescent="0.25">
      <c r="A44" s="10" t="s">
        <v>227</v>
      </c>
      <c r="B44" s="18" t="s">
        <v>168</v>
      </c>
      <c r="C44" s="12" t="s">
        <v>230</v>
      </c>
      <c r="D44" s="12"/>
      <c r="E44" s="13" t="s">
        <v>229</v>
      </c>
      <c r="F44" s="14" t="s">
        <v>167</v>
      </c>
      <c r="G44" s="23"/>
      <c r="H44" s="21"/>
      <c r="I44" s="24">
        <f>G44</f>
        <v>0</v>
      </c>
    </row>
    <row r="45" spans="1:10" x14ac:dyDescent="0.25">
      <c r="A45" s="54" t="s">
        <v>53</v>
      </c>
      <c r="B45" s="55"/>
      <c r="C45" s="55"/>
      <c r="D45" s="55"/>
      <c r="E45" s="55"/>
      <c r="F45" s="11"/>
      <c r="G45" s="21"/>
      <c r="H45" s="21"/>
      <c r="I45" s="22"/>
    </row>
    <row r="46" spans="1:10" ht="137.25" customHeight="1" x14ac:dyDescent="0.25">
      <c r="A46" s="10">
        <v>1</v>
      </c>
      <c r="B46" s="11" t="s">
        <v>130</v>
      </c>
      <c r="C46" s="20" t="s">
        <v>216</v>
      </c>
      <c r="D46" s="12"/>
      <c r="E46" s="13" t="s">
        <v>218</v>
      </c>
      <c r="F46" s="14" t="s">
        <v>170</v>
      </c>
      <c r="G46" s="32">
        <v>9000</v>
      </c>
      <c r="H46" s="21"/>
      <c r="I46" s="26">
        <f>G46</f>
        <v>9000</v>
      </c>
    </row>
    <row r="47" spans="1:10" s="6" customFormat="1" ht="139.5" customHeight="1" x14ac:dyDescent="0.25">
      <c r="A47" s="10">
        <v>2</v>
      </c>
      <c r="B47" s="11" t="s">
        <v>130</v>
      </c>
      <c r="C47" s="13" t="s">
        <v>217</v>
      </c>
      <c r="D47" s="21"/>
      <c r="E47" s="13" t="s">
        <v>225</v>
      </c>
      <c r="F47" s="14" t="s">
        <v>170</v>
      </c>
      <c r="G47" s="19">
        <v>12900</v>
      </c>
      <c r="H47" s="21"/>
      <c r="I47" s="26">
        <f>G47</f>
        <v>12900</v>
      </c>
      <c r="J47" s="30"/>
    </row>
    <row r="48" spans="1:10" ht="37.5" x14ac:dyDescent="0.25">
      <c r="A48" s="10">
        <v>3</v>
      </c>
      <c r="B48" s="11" t="s">
        <v>130</v>
      </c>
      <c r="C48" s="12" t="s">
        <v>86</v>
      </c>
      <c r="D48" s="12"/>
      <c r="E48" s="13" t="s">
        <v>88</v>
      </c>
      <c r="F48" s="14" t="s">
        <v>167</v>
      </c>
      <c r="G48" s="23">
        <v>0</v>
      </c>
      <c r="H48" s="21"/>
      <c r="I48" s="24">
        <f>G48</f>
        <v>0</v>
      </c>
    </row>
    <row r="49" spans="1:9" ht="37.5" x14ac:dyDescent="0.25">
      <c r="A49" s="10">
        <v>4</v>
      </c>
      <c r="B49" s="11" t="s">
        <v>130</v>
      </c>
      <c r="C49" s="12" t="s">
        <v>87</v>
      </c>
      <c r="D49" s="12"/>
      <c r="E49" s="13" t="s">
        <v>89</v>
      </c>
      <c r="F49" s="14" t="s">
        <v>167</v>
      </c>
      <c r="G49" s="23">
        <v>0</v>
      </c>
      <c r="H49" s="21"/>
      <c r="I49" s="24">
        <f t="shared" ref="I49:I52" si="3">G49</f>
        <v>0</v>
      </c>
    </row>
    <row r="50" spans="1:9" ht="37.5" x14ac:dyDescent="0.25">
      <c r="A50" s="10">
        <v>5</v>
      </c>
      <c r="B50" s="11" t="s">
        <v>130</v>
      </c>
      <c r="C50" s="12" t="s">
        <v>90</v>
      </c>
      <c r="D50" s="12"/>
      <c r="E50" s="13" t="s">
        <v>131</v>
      </c>
      <c r="F50" s="14" t="s">
        <v>167</v>
      </c>
      <c r="G50" s="23">
        <v>0</v>
      </c>
      <c r="H50" s="21"/>
      <c r="I50" s="24">
        <f t="shared" si="3"/>
        <v>0</v>
      </c>
    </row>
    <row r="51" spans="1:9" ht="56.25" x14ac:dyDescent="0.25">
      <c r="A51" s="10">
        <v>6</v>
      </c>
      <c r="B51" s="11" t="s">
        <v>130</v>
      </c>
      <c r="C51" s="12" t="s">
        <v>164</v>
      </c>
      <c r="D51" s="12"/>
      <c r="E51" s="13" t="s">
        <v>165</v>
      </c>
      <c r="F51" s="14" t="s">
        <v>167</v>
      </c>
      <c r="G51" s="23">
        <v>0</v>
      </c>
      <c r="H51" s="21"/>
      <c r="I51" s="24">
        <f t="shared" si="3"/>
        <v>0</v>
      </c>
    </row>
    <row r="52" spans="1:9" ht="37.5" x14ac:dyDescent="0.25">
      <c r="A52" s="10">
        <v>7</v>
      </c>
      <c r="B52" s="11" t="s">
        <v>130</v>
      </c>
      <c r="C52" s="12" t="s">
        <v>91</v>
      </c>
      <c r="D52" s="12"/>
      <c r="E52" s="13" t="s">
        <v>163</v>
      </c>
      <c r="F52" s="14" t="s">
        <v>167</v>
      </c>
      <c r="G52" s="23">
        <v>0</v>
      </c>
      <c r="H52" s="21"/>
      <c r="I52" s="24">
        <f t="shared" si="3"/>
        <v>0</v>
      </c>
    </row>
    <row r="53" spans="1:9" ht="37.5" x14ac:dyDescent="0.25">
      <c r="A53" s="10">
        <v>8</v>
      </c>
      <c r="B53" s="11" t="s">
        <v>130</v>
      </c>
      <c r="C53" s="12" t="s">
        <v>92</v>
      </c>
      <c r="D53" s="12"/>
      <c r="E53" s="13" t="s">
        <v>235</v>
      </c>
      <c r="F53" s="14" t="s">
        <v>170</v>
      </c>
      <c r="G53" s="32">
        <v>2880</v>
      </c>
      <c r="H53" s="21"/>
      <c r="I53" s="25">
        <f>G53</f>
        <v>2880</v>
      </c>
    </row>
    <row r="54" spans="1:9" ht="56.25" x14ac:dyDescent="0.25">
      <c r="A54" s="10">
        <v>9</v>
      </c>
      <c r="B54" s="11" t="s">
        <v>130</v>
      </c>
      <c r="C54" s="12" t="s">
        <v>93</v>
      </c>
      <c r="D54" s="12"/>
      <c r="E54" s="13" t="s">
        <v>232</v>
      </c>
      <c r="F54" s="14" t="s">
        <v>167</v>
      </c>
      <c r="G54" s="23">
        <v>0</v>
      </c>
      <c r="H54" s="21"/>
      <c r="I54" s="24">
        <f>G54</f>
        <v>0</v>
      </c>
    </row>
    <row r="55" spans="1:9" ht="75.75" thickBot="1" x14ac:dyDescent="0.3">
      <c r="A55" s="45">
        <v>10</v>
      </c>
      <c r="B55" s="46" t="s">
        <v>130</v>
      </c>
      <c r="C55" s="47" t="s">
        <v>231</v>
      </c>
      <c r="D55" s="48"/>
      <c r="E55" s="49" t="s">
        <v>233</v>
      </c>
      <c r="F55" s="50" t="s">
        <v>167</v>
      </c>
      <c r="G55" s="51">
        <v>0</v>
      </c>
      <c r="H55" s="52"/>
      <c r="I55" s="53">
        <f>G55</f>
        <v>0</v>
      </c>
    </row>
    <row r="56" spans="1:9" x14ac:dyDescent="0.25">
      <c r="A56" s="29"/>
      <c r="B56" s="39"/>
      <c r="C56" s="40"/>
      <c r="D56" s="29"/>
      <c r="E56" s="41"/>
      <c r="F56" s="42"/>
      <c r="G56" s="43"/>
      <c r="H56" s="30"/>
      <c r="I56" s="44"/>
    </row>
    <row r="57" spans="1:9" x14ac:dyDescent="0.25">
      <c r="A57" s="29"/>
      <c r="B57" s="39"/>
      <c r="C57" s="40"/>
      <c r="D57" s="29"/>
      <c r="E57" s="41"/>
      <c r="F57" s="42"/>
      <c r="G57" s="43"/>
      <c r="H57" s="30"/>
      <c r="I57" s="44"/>
    </row>
  </sheetData>
  <sheetProtection algorithmName="SHA-512" hashValue="N+tefcKfsBtKM9fmmSDTNfiNIG1VFGut4BzpwKWMRbNq5Fr9+GnRhNpXp7JaQIWN/JYmrapTc/QZtrG7YGtKTQ==" saltValue="GeMY4x6Bje5CMVcgluEEBw==" spinCount="100000" sheet="1" objects="1" scenarios="1"/>
  <autoFilter ref="A2:I55" xr:uid="{A494CD41-B3D8-4FD6-82B8-99AE413B2669}"/>
  <mergeCells count="1">
    <mergeCell ref="A45:E45"/>
  </mergeCells>
  <phoneticPr fontId="4" type="noConversion"/>
  <pageMargins left="0.7" right="0.7" top="0.78740157499999996" bottom="0.78740157499999996" header="0.3" footer="0.3"/>
  <pageSetup paperSize="9" scale="4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9E18E-ABE3-4508-8AEC-91E2FC7DAFB0}">
  <dimension ref="A1:C24"/>
  <sheetViews>
    <sheetView workbookViewId="0">
      <selection activeCell="C16" sqref="C16"/>
    </sheetView>
  </sheetViews>
  <sheetFormatPr defaultRowHeight="15" x14ac:dyDescent="0.25"/>
  <cols>
    <col min="1" max="2" width="9.85546875" customWidth="1"/>
  </cols>
  <sheetData>
    <row r="1" spans="1:3" ht="39.75" customHeight="1" x14ac:dyDescent="0.25">
      <c r="A1" s="1" t="s">
        <v>0</v>
      </c>
      <c r="B1" s="1" t="s">
        <v>25</v>
      </c>
      <c r="C1" s="1" t="s">
        <v>1</v>
      </c>
    </row>
    <row r="2" spans="1:3" x14ac:dyDescent="0.25">
      <c r="A2" s="2">
        <v>1</v>
      </c>
      <c r="B2" s="2"/>
      <c r="C2" s="3" t="s">
        <v>2</v>
      </c>
    </row>
    <row r="3" spans="1:3" x14ac:dyDescent="0.25">
      <c r="A3" s="2">
        <v>2</v>
      </c>
      <c r="B3" s="2"/>
      <c r="C3" s="3" t="s">
        <v>3</v>
      </c>
    </row>
    <row r="4" spans="1:3" x14ac:dyDescent="0.25">
      <c r="A4" s="2">
        <v>3</v>
      </c>
      <c r="B4" s="2"/>
      <c r="C4" s="3" t="s">
        <v>4</v>
      </c>
    </row>
    <row r="5" spans="1:3" x14ac:dyDescent="0.25">
      <c r="A5" s="2">
        <v>4</v>
      </c>
      <c r="B5" s="2"/>
      <c r="C5" s="3" t="s">
        <v>5</v>
      </c>
    </row>
    <row r="6" spans="1:3" x14ac:dyDescent="0.25">
      <c r="A6" s="2">
        <v>5</v>
      </c>
      <c r="B6" s="2"/>
      <c r="C6" s="3" t="s">
        <v>6</v>
      </c>
    </row>
    <row r="7" spans="1:3" x14ac:dyDescent="0.25">
      <c r="A7" s="2">
        <v>6</v>
      </c>
      <c r="B7" s="2"/>
      <c r="C7" s="3" t="s">
        <v>7</v>
      </c>
    </row>
    <row r="8" spans="1:3" x14ac:dyDescent="0.25">
      <c r="A8" s="2">
        <v>7</v>
      </c>
      <c r="B8" s="2"/>
      <c r="C8" s="3" t="s">
        <v>8</v>
      </c>
    </row>
    <row r="9" spans="1:3" x14ac:dyDescent="0.25">
      <c r="A9" s="2">
        <v>8</v>
      </c>
      <c r="B9" s="2"/>
      <c r="C9" s="3" t="s">
        <v>9</v>
      </c>
    </row>
    <row r="10" spans="1:3" x14ac:dyDescent="0.25">
      <c r="A10" s="2">
        <v>9</v>
      </c>
      <c r="B10" s="2"/>
      <c r="C10" s="3" t="s">
        <v>10</v>
      </c>
    </row>
    <row r="11" spans="1:3" x14ac:dyDescent="0.25">
      <c r="A11" s="2">
        <v>10</v>
      </c>
      <c r="B11" s="2"/>
      <c r="C11" s="3" t="s">
        <v>11</v>
      </c>
    </row>
    <row r="12" spans="1:3" x14ac:dyDescent="0.25">
      <c r="A12" s="2">
        <v>11</v>
      </c>
      <c r="B12" s="2"/>
      <c r="C12" s="3" t="s">
        <v>12</v>
      </c>
    </row>
    <row r="13" spans="1:3" x14ac:dyDescent="0.25">
      <c r="A13" s="2">
        <v>12</v>
      </c>
      <c r="B13" s="2"/>
      <c r="C13" s="3" t="s">
        <v>13</v>
      </c>
    </row>
    <row r="14" spans="1:3" x14ac:dyDescent="0.25">
      <c r="A14" s="2">
        <v>13</v>
      </c>
      <c r="B14" s="2"/>
      <c r="C14" s="3" t="s">
        <v>14</v>
      </c>
    </row>
    <row r="15" spans="1:3" x14ac:dyDescent="0.25">
      <c r="A15" s="2">
        <v>14</v>
      </c>
      <c r="B15" s="2"/>
      <c r="C15" s="3" t="s">
        <v>15</v>
      </c>
    </row>
    <row r="16" spans="1:3" x14ac:dyDescent="0.25">
      <c r="A16" s="2">
        <v>15</v>
      </c>
      <c r="B16" s="2"/>
      <c r="C16" s="3" t="s">
        <v>16</v>
      </c>
    </row>
    <row r="17" spans="1:3" x14ac:dyDescent="0.25">
      <c r="A17" s="2">
        <v>16</v>
      </c>
      <c r="B17" s="2"/>
      <c r="C17" s="3" t="s">
        <v>17</v>
      </c>
    </row>
    <row r="18" spans="1:3" x14ac:dyDescent="0.25">
      <c r="A18" s="2">
        <v>17</v>
      </c>
      <c r="B18" s="2"/>
      <c r="C18" s="3" t="s">
        <v>18</v>
      </c>
    </row>
    <row r="19" spans="1:3" x14ac:dyDescent="0.25">
      <c r="A19" s="2">
        <v>18</v>
      </c>
      <c r="B19" s="2"/>
      <c r="C19" s="3" t="s">
        <v>19</v>
      </c>
    </row>
    <row r="20" spans="1:3" x14ac:dyDescent="0.25">
      <c r="A20" s="2">
        <v>19</v>
      </c>
      <c r="B20" s="2"/>
      <c r="C20" s="3" t="s">
        <v>20</v>
      </c>
    </row>
    <row r="21" spans="1:3" x14ac:dyDescent="0.25">
      <c r="A21" s="2">
        <v>20</v>
      </c>
      <c r="B21" s="2"/>
      <c r="C21" s="3" t="s">
        <v>21</v>
      </c>
    </row>
    <row r="22" spans="1:3" x14ac:dyDescent="0.25">
      <c r="A22" s="2">
        <v>21</v>
      </c>
      <c r="B22" s="2"/>
      <c r="C22" s="3" t="s">
        <v>22</v>
      </c>
    </row>
    <row r="23" spans="1:3" x14ac:dyDescent="0.25">
      <c r="A23" s="2">
        <v>22</v>
      </c>
      <c r="B23" s="2"/>
      <c r="C23" s="3" t="s">
        <v>23</v>
      </c>
    </row>
    <row r="24" spans="1:3" x14ac:dyDescent="0.25">
      <c r="A24" s="2">
        <v>23</v>
      </c>
      <c r="B24" s="2"/>
      <c r="C24" s="3" t="s">
        <v>24</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A2F29A2849E5C42810242E28DF54F7B" ma:contentTypeVersion="11" ma:contentTypeDescription="Create a new document." ma:contentTypeScope="" ma:versionID="56b891f9d27afbe0d6a6774a78536cb1">
  <xsd:schema xmlns:xsd="http://www.w3.org/2001/XMLSchema" xmlns:xs="http://www.w3.org/2001/XMLSchema" xmlns:p="http://schemas.microsoft.com/office/2006/metadata/properties" xmlns:ns3="c5093286-d934-4aae-82c0-b78422b7d5b1" xmlns:ns4="586e1e96-2638-4596-a128-9acbd6c3d424" targetNamespace="http://schemas.microsoft.com/office/2006/metadata/properties" ma:root="true" ma:fieldsID="0f4d375a9777c38a977c58fc998b17d7" ns3:_="" ns4:_="">
    <xsd:import namespace="c5093286-d934-4aae-82c0-b78422b7d5b1"/>
    <xsd:import namespace="586e1e96-2638-4596-a128-9acbd6c3d42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93286-d934-4aae-82c0-b78422b7d5b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6e1e96-2638-4596-a128-9acbd6c3d4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DFBC80-34D2-4580-AE96-76FA23E7605B}">
  <ds:schemaRefs>
    <ds:schemaRef ds:uri="http://schemas.microsoft.com/sharepoint/v3/contenttype/forms"/>
  </ds:schemaRefs>
</ds:datastoreItem>
</file>

<file path=customXml/itemProps2.xml><?xml version="1.0" encoding="utf-8"?>
<ds:datastoreItem xmlns:ds="http://schemas.openxmlformats.org/officeDocument/2006/customXml" ds:itemID="{D4F15D24-7D4B-421B-9E3E-1306247701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093286-d934-4aae-82c0-b78422b7d5b1"/>
    <ds:schemaRef ds:uri="586e1e96-2638-4596-a128-9acbd6c3d4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5E7C03-5204-41F4-8F99-6E54F30C4B61}">
  <ds:schemaRefs>
    <ds:schemaRef ds:uri="586e1e96-2638-4596-a128-9acbd6c3d424"/>
    <ds:schemaRef ds:uri="c5093286-d934-4aae-82c0-b78422b7d5b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elements/1.1/"/>
    <ds:schemaRef ds:uri="http://www.w3.org/XML/1998/namespace"/>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2</vt:i4>
      </vt:variant>
    </vt:vector>
  </HeadingPairs>
  <TitlesOfParts>
    <vt:vector size="2" baseType="lpstr">
      <vt:lpstr>TOP BO OPEX EMP2026+</vt:lpstr>
      <vt:lpstr>TOP BO RCDS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Vaculín, René</dc:creator>
  <cp:lastModifiedBy>Macháček, Stanislav</cp:lastModifiedBy>
  <cp:lastPrinted>2021-03-23T13:44:07Z</cp:lastPrinted>
  <dcterms:created xsi:type="dcterms:W3CDTF">2020-07-28T12:07:24Z</dcterms:created>
  <dcterms:modified xsi:type="dcterms:W3CDTF">2025-02-28T09:50:12Z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0x0101006A2F29A2849E5C42810242E28DF54F7B</vt:lpwstr>
  </property>
</Properties>
</file>